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ate1904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-go\Documents\AS2023\日本選手権2023\エントリー\都予選\"/>
    </mc:Choice>
  </mc:AlternateContent>
  <xr:revisionPtr revIDLastSave="0" documentId="13_ncr:1_{A8E18418-049D-471A-8B93-127F74070EB8}" xr6:coauthVersionLast="47" xr6:coauthVersionMax="47" xr10:uidLastSave="{00000000-0000-0000-0000-000000000000}"/>
  <bookViews>
    <workbookView xWindow="-120" yWindow="-120" windowWidth="20730" windowHeight="11160" tabRatio="757" xr2:uid="{00000000-000D-0000-FFFF-FFFF00000000}"/>
  </bookViews>
  <sheets>
    <sheet name="入力マニュアル" sheetId="4" r:id="rId1"/>
    <sheet name="記入例" sheetId="17" r:id="rId2"/>
    <sheet name="入力シート" sheetId="1" r:id="rId3"/>
    <sheet name="確認シート（印刷版）" sheetId="11" r:id="rId4"/>
    <sheet name="出場資格確認書（入力_印刷版）" sheetId="12" r:id="rId5"/>
    <sheet name="WORK1" sheetId="16" state="hidden" r:id="rId6"/>
  </sheets>
  <externalReferences>
    <externalReference r:id="rId7"/>
  </externalReferences>
  <definedNames>
    <definedName name="_xlnm.Print_Area" localSheetId="3">'確認シート（印刷版）'!$A$1:$EV$74</definedName>
    <definedName name="_xlnm.Print_Area" localSheetId="1">記入例!$A$1:$CE$98</definedName>
    <definedName name="_xlnm.Print_Area" localSheetId="2">入力シート!$A$1:$CI$76</definedName>
    <definedName name="_xlnm.Print_Area" localSheetId="0">入力マニュアル!$A$1:$BC$185</definedName>
  </definedNames>
  <calcPr calcId="191029"/>
</workbook>
</file>

<file path=xl/calcChain.xml><?xml version="1.0" encoding="utf-8"?>
<calcChain xmlns="http://schemas.openxmlformats.org/spreadsheetml/2006/main">
  <c r="K5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4" i="16"/>
  <c r="DB74" i="12"/>
  <c r="DA74" i="12"/>
  <c r="CZ74" i="12"/>
  <c r="CY74" i="12"/>
  <c r="CX74" i="12"/>
  <c r="CW74" i="12"/>
  <c r="CV74" i="12"/>
  <c r="CU74" i="12"/>
  <c r="CT74" i="12"/>
  <c r="CS74" i="12"/>
  <c r="CR74" i="12"/>
  <c r="DB73" i="12"/>
  <c r="DA73" i="12"/>
  <c r="CZ73" i="12"/>
  <c r="CY73" i="12"/>
  <c r="CX73" i="12"/>
  <c r="CW73" i="12"/>
  <c r="CV73" i="12"/>
  <c r="CU73" i="12"/>
  <c r="CT73" i="12"/>
  <c r="CS73" i="12"/>
  <c r="CR73" i="12"/>
  <c r="DB72" i="12"/>
  <c r="DA72" i="12"/>
  <c r="CZ72" i="12"/>
  <c r="CY72" i="12"/>
  <c r="CX72" i="12"/>
  <c r="CW72" i="12"/>
  <c r="CV72" i="12"/>
  <c r="CU72" i="12"/>
  <c r="CT72" i="12"/>
  <c r="CS72" i="12"/>
  <c r="CR72" i="12"/>
  <c r="DB71" i="12"/>
  <c r="DA71" i="12"/>
  <c r="CZ71" i="12"/>
  <c r="CY71" i="12"/>
  <c r="CX71" i="12"/>
  <c r="CW71" i="12"/>
  <c r="CV71" i="12"/>
  <c r="CU71" i="12"/>
  <c r="CT71" i="12"/>
  <c r="CS71" i="12"/>
  <c r="CR71" i="12"/>
  <c r="DB70" i="12"/>
  <c r="DA70" i="12"/>
  <c r="CZ70" i="12"/>
  <c r="CY70" i="12"/>
  <c r="CX70" i="12"/>
  <c r="CW70" i="12"/>
  <c r="CV70" i="12"/>
  <c r="CU70" i="12"/>
  <c r="CT70" i="12"/>
  <c r="CS70" i="12"/>
  <c r="CR70" i="12"/>
  <c r="DB69" i="12"/>
  <c r="DA69" i="12"/>
  <c r="CZ69" i="12"/>
  <c r="CY69" i="12"/>
  <c r="CX69" i="12"/>
  <c r="CW69" i="12"/>
  <c r="CV69" i="12"/>
  <c r="CU69" i="12"/>
  <c r="CT69" i="12"/>
  <c r="CS69" i="12"/>
  <c r="CR69" i="12"/>
  <c r="DB68" i="12"/>
  <c r="DA68" i="12"/>
  <c r="CZ68" i="12"/>
  <c r="CY68" i="12"/>
  <c r="CX68" i="12"/>
  <c r="CW68" i="12"/>
  <c r="CV68" i="12"/>
  <c r="CU68" i="12"/>
  <c r="CT68" i="12"/>
  <c r="CS68" i="12"/>
  <c r="CR68" i="12"/>
  <c r="DB67" i="12"/>
  <c r="DA67" i="12"/>
  <c r="CZ67" i="12"/>
  <c r="CY67" i="12"/>
  <c r="CX67" i="12"/>
  <c r="CW67" i="12"/>
  <c r="CV67" i="12"/>
  <c r="CU67" i="12"/>
  <c r="CT67" i="12"/>
  <c r="CS67" i="12"/>
  <c r="CR67" i="12"/>
  <c r="DB66" i="12"/>
  <c r="DA66" i="12"/>
  <c r="CZ66" i="12"/>
  <c r="CY66" i="12"/>
  <c r="CX66" i="12"/>
  <c r="CW66" i="12"/>
  <c r="CV66" i="12"/>
  <c r="CU66" i="12"/>
  <c r="CT66" i="12"/>
  <c r="CS66" i="12"/>
  <c r="CR66" i="12"/>
  <c r="DB65" i="12"/>
  <c r="DA65" i="12"/>
  <c r="CZ65" i="12"/>
  <c r="CY65" i="12"/>
  <c r="CX65" i="12"/>
  <c r="CW65" i="12"/>
  <c r="CV65" i="12"/>
  <c r="CU65" i="12"/>
  <c r="CT65" i="12"/>
  <c r="CS65" i="12"/>
  <c r="CR65" i="12"/>
  <c r="DB64" i="12"/>
  <c r="DA64" i="12"/>
  <c r="CZ64" i="12"/>
  <c r="CY64" i="12"/>
  <c r="CX64" i="12"/>
  <c r="CW64" i="12"/>
  <c r="CV64" i="12"/>
  <c r="CU64" i="12"/>
  <c r="CT64" i="12"/>
  <c r="CS64" i="12"/>
  <c r="CR64" i="12"/>
  <c r="DB63" i="12"/>
  <c r="DA63" i="12"/>
  <c r="CZ63" i="12"/>
  <c r="CY63" i="12"/>
  <c r="CX63" i="12"/>
  <c r="CW63" i="12"/>
  <c r="CV63" i="12"/>
  <c r="CU63" i="12"/>
  <c r="CT63" i="12"/>
  <c r="CS63" i="12"/>
  <c r="CR63" i="12"/>
  <c r="DB62" i="12"/>
  <c r="DA62" i="12"/>
  <c r="CZ62" i="12"/>
  <c r="CY62" i="12"/>
  <c r="CX62" i="12"/>
  <c r="CW62" i="12"/>
  <c r="CV62" i="12"/>
  <c r="CU62" i="12"/>
  <c r="CT62" i="12"/>
  <c r="CS62" i="12"/>
  <c r="CR62" i="12"/>
  <c r="DB61" i="12"/>
  <c r="DA61" i="12"/>
  <c r="CZ61" i="12"/>
  <c r="CY61" i="12"/>
  <c r="CX61" i="12"/>
  <c r="CW61" i="12"/>
  <c r="CV61" i="12"/>
  <c r="CU61" i="12"/>
  <c r="CT61" i="12"/>
  <c r="CS61" i="12"/>
  <c r="CR61" i="12"/>
  <c r="DB60" i="12"/>
  <c r="DA60" i="12"/>
  <c r="CZ60" i="12"/>
  <c r="CY60" i="12"/>
  <c r="CX60" i="12"/>
  <c r="CW60" i="12"/>
  <c r="CV60" i="12"/>
  <c r="CU60" i="12"/>
  <c r="CT60" i="12"/>
  <c r="CS60" i="12"/>
  <c r="CR60" i="12"/>
  <c r="DB59" i="12"/>
  <c r="DA59" i="12"/>
  <c r="CZ59" i="12"/>
  <c r="CY59" i="12"/>
  <c r="CX59" i="12"/>
  <c r="CW59" i="12"/>
  <c r="CV59" i="12"/>
  <c r="CU59" i="12"/>
  <c r="CT59" i="12"/>
  <c r="CS59" i="12"/>
  <c r="CR59" i="12"/>
  <c r="DB58" i="12"/>
  <c r="DA58" i="12"/>
  <c r="CZ58" i="12"/>
  <c r="CY58" i="12"/>
  <c r="CX58" i="12"/>
  <c r="CV58" i="12"/>
  <c r="CU58" i="12"/>
  <c r="CT58" i="12"/>
  <c r="CS58" i="12"/>
  <c r="CR58" i="12"/>
  <c r="DB57" i="12"/>
  <c r="DA57" i="12"/>
  <c r="CZ57" i="12"/>
  <c r="CY57" i="12"/>
  <c r="CX57" i="12"/>
  <c r="CW57" i="12"/>
  <c r="CV57" i="12"/>
  <c r="CU57" i="12"/>
  <c r="CT57" i="12"/>
  <c r="CS57" i="12"/>
  <c r="CR57" i="12"/>
  <c r="CU56" i="12"/>
  <c r="CY55" i="12"/>
  <c r="CX55" i="12"/>
  <c r="CU53" i="12"/>
  <c r="CT53" i="12"/>
  <c r="CX52" i="12"/>
  <c r="CY49" i="12"/>
  <c r="CX49" i="12"/>
  <c r="CT48" i="12"/>
  <c r="CY46" i="12"/>
  <c r="CU45" i="12"/>
  <c r="CT45" i="12"/>
  <c r="CX42" i="12"/>
  <c r="CX40" i="12"/>
  <c r="AG5" i="16"/>
  <c r="AH5" i="16"/>
  <c r="AJ5" i="16"/>
  <c r="AG6" i="16"/>
  <c r="AH6" i="16"/>
  <c r="AJ6" i="16"/>
  <c r="AG7" i="16"/>
  <c r="AH7" i="16"/>
  <c r="AJ7" i="16"/>
  <c r="AG8" i="16"/>
  <c r="AH8" i="16"/>
  <c r="AJ8" i="16"/>
  <c r="AG9" i="16"/>
  <c r="AH9" i="16"/>
  <c r="AJ9" i="16"/>
  <c r="AG10" i="16"/>
  <c r="AH10" i="16"/>
  <c r="AJ10" i="16"/>
  <c r="AG11" i="16"/>
  <c r="AH11" i="16"/>
  <c r="AJ11" i="16"/>
  <c r="AG12" i="16"/>
  <c r="AH12" i="16"/>
  <c r="AJ12" i="16"/>
  <c r="AG13" i="16"/>
  <c r="AH13" i="16"/>
  <c r="AJ13" i="16"/>
  <c r="AG14" i="16"/>
  <c r="AH14" i="16"/>
  <c r="AJ14" i="16"/>
  <c r="AG15" i="16"/>
  <c r="AH15" i="16"/>
  <c r="AJ15" i="16"/>
  <c r="AG16" i="16"/>
  <c r="AH16" i="16"/>
  <c r="AJ16" i="16"/>
  <c r="AG17" i="16"/>
  <c r="AH17" i="16"/>
  <c r="AJ17" i="16"/>
  <c r="AG18" i="16"/>
  <c r="AH18" i="16"/>
  <c r="AJ18" i="16"/>
  <c r="AG19" i="16"/>
  <c r="AH19" i="16"/>
  <c r="AJ19" i="16"/>
  <c r="AG20" i="16"/>
  <c r="AH20" i="16"/>
  <c r="AJ20" i="16"/>
  <c r="AG21" i="16"/>
  <c r="AH21" i="16"/>
  <c r="AJ21" i="16"/>
  <c r="AG22" i="16"/>
  <c r="AI22" i="16" s="1"/>
  <c r="AH22" i="16"/>
  <c r="AJ22" i="16"/>
  <c r="AG23" i="16"/>
  <c r="AH23" i="16"/>
  <c r="AJ23" i="16"/>
  <c r="AG24" i="16"/>
  <c r="AH24" i="16"/>
  <c r="AJ24" i="16"/>
  <c r="AG25" i="16"/>
  <c r="AH25" i="16"/>
  <c r="AJ25" i="16"/>
  <c r="AG26" i="16"/>
  <c r="AI26" i="16" s="1"/>
  <c r="AH26" i="16"/>
  <c r="AJ26" i="16"/>
  <c r="AG27" i="16"/>
  <c r="AH27" i="16"/>
  <c r="AJ27" i="16"/>
  <c r="AG28" i="16"/>
  <c r="AH28" i="16"/>
  <c r="AJ28" i="16"/>
  <c r="AG29" i="16"/>
  <c r="AH29" i="16"/>
  <c r="AJ29" i="16"/>
  <c r="AG30" i="16"/>
  <c r="AI30" i="16" s="1"/>
  <c r="AH30" i="16"/>
  <c r="AJ30" i="16"/>
  <c r="AG31" i="16"/>
  <c r="AH31" i="16"/>
  <c r="AJ31" i="16"/>
  <c r="AG32" i="16"/>
  <c r="AH32" i="16"/>
  <c r="AJ32" i="16"/>
  <c r="AG33" i="16"/>
  <c r="AH33" i="16"/>
  <c r="AJ33" i="16"/>
  <c r="AG34" i="16"/>
  <c r="AI34" i="16" s="1"/>
  <c r="AH34" i="16"/>
  <c r="AJ34" i="16"/>
  <c r="AG35" i="16"/>
  <c r="AH35" i="16"/>
  <c r="AJ35" i="16"/>
  <c r="AG36" i="16"/>
  <c r="AH36" i="16"/>
  <c r="AJ36" i="16"/>
  <c r="AG37" i="16"/>
  <c r="AI37" i="16" s="1"/>
  <c r="AH37" i="16"/>
  <c r="AJ37" i="16"/>
  <c r="AG38" i="16"/>
  <c r="AI38" i="16" s="1"/>
  <c r="AH38" i="16"/>
  <c r="AJ38" i="16"/>
  <c r="AG39" i="16"/>
  <c r="AH39" i="16"/>
  <c r="AJ39" i="16"/>
  <c r="AG40" i="16"/>
  <c r="AI40" i="16" s="1"/>
  <c r="AH40" i="16"/>
  <c r="AJ40" i="16"/>
  <c r="AG41" i="16"/>
  <c r="AH41" i="16"/>
  <c r="AJ41" i="16"/>
  <c r="AG42" i="16"/>
  <c r="AI42" i="16" s="1"/>
  <c r="AH42" i="16"/>
  <c r="AJ42" i="16"/>
  <c r="AG43" i="16"/>
  <c r="AH43" i="16"/>
  <c r="AJ43" i="16"/>
  <c r="AG44" i="16"/>
  <c r="AH44" i="16"/>
  <c r="AJ44" i="16"/>
  <c r="AG45" i="16"/>
  <c r="AH45" i="16"/>
  <c r="AJ45" i="16"/>
  <c r="AG46" i="16"/>
  <c r="AI46" i="16" s="1"/>
  <c r="AH46" i="16"/>
  <c r="AJ46" i="16"/>
  <c r="AG47" i="16"/>
  <c r="AH47" i="16"/>
  <c r="AJ47" i="16"/>
  <c r="AG48" i="16"/>
  <c r="AI48" i="16" s="1"/>
  <c r="AH48" i="16"/>
  <c r="AJ48" i="16"/>
  <c r="AG49" i="16"/>
  <c r="AH49" i="16"/>
  <c r="AJ49" i="16"/>
  <c r="AG50" i="16"/>
  <c r="AI50" i="16" s="1"/>
  <c r="AH50" i="16"/>
  <c r="AJ50" i="16"/>
  <c r="AG51" i="16"/>
  <c r="AH51" i="16"/>
  <c r="AJ51" i="16"/>
  <c r="AG52" i="16"/>
  <c r="AH52" i="16"/>
  <c r="AJ52" i="16"/>
  <c r="AG53" i="16"/>
  <c r="AH53" i="16"/>
  <c r="AJ53" i="16"/>
  <c r="AJ4" i="16"/>
  <c r="AH4" i="16"/>
  <c r="AG4" i="16"/>
  <c r="AB5" i="16"/>
  <c r="AC5" i="16"/>
  <c r="AE5" i="16"/>
  <c r="AB6" i="16"/>
  <c r="AC6" i="16"/>
  <c r="AE6" i="16"/>
  <c r="AB7" i="16"/>
  <c r="AC7" i="16"/>
  <c r="AE7" i="16"/>
  <c r="AB8" i="16"/>
  <c r="AC8" i="16"/>
  <c r="AE8" i="16"/>
  <c r="AB9" i="16"/>
  <c r="AC9" i="16"/>
  <c r="AE9" i="16"/>
  <c r="AB10" i="16"/>
  <c r="AC10" i="16"/>
  <c r="AE10" i="16"/>
  <c r="AB11" i="16"/>
  <c r="AC11" i="16"/>
  <c r="AE11" i="16"/>
  <c r="AB12" i="16"/>
  <c r="AC12" i="16"/>
  <c r="AE12" i="16"/>
  <c r="AB13" i="16"/>
  <c r="AC13" i="16"/>
  <c r="AE13" i="16"/>
  <c r="AB14" i="16"/>
  <c r="AC14" i="16"/>
  <c r="AE14" i="16"/>
  <c r="AB15" i="16"/>
  <c r="AC15" i="16"/>
  <c r="AE15" i="16"/>
  <c r="AB16" i="16"/>
  <c r="AC16" i="16"/>
  <c r="AE16" i="16"/>
  <c r="AB17" i="16"/>
  <c r="AC17" i="16"/>
  <c r="AE17" i="16"/>
  <c r="AB18" i="16"/>
  <c r="AC18" i="16"/>
  <c r="AE18" i="16"/>
  <c r="AB19" i="16"/>
  <c r="AC19" i="16"/>
  <c r="AE19" i="16"/>
  <c r="AB20" i="16"/>
  <c r="AC20" i="16"/>
  <c r="AE20" i="16"/>
  <c r="AB21" i="16"/>
  <c r="AC21" i="16"/>
  <c r="AD21" i="16" s="1"/>
  <c r="AE21" i="16"/>
  <c r="AB22" i="16"/>
  <c r="AC22" i="16"/>
  <c r="AE22" i="16"/>
  <c r="AB23" i="16"/>
  <c r="AC23" i="16"/>
  <c r="AE23" i="16"/>
  <c r="AB24" i="16"/>
  <c r="AD24" i="16" s="1"/>
  <c r="AC24" i="16"/>
  <c r="AE24" i="16"/>
  <c r="AB25" i="16"/>
  <c r="AC25" i="16"/>
  <c r="AE25" i="16"/>
  <c r="AB26" i="16"/>
  <c r="AC26" i="16"/>
  <c r="AE26" i="16"/>
  <c r="AB27" i="16"/>
  <c r="AC27" i="16"/>
  <c r="AD27" i="16" s="1"/>
  <c r="AE27" i="16"/>
  <c r="AB28" i="16"/>
  <c r="AC28" i="16"/>
  <c r="AE28" i="16"/>
  <c r="AB29" i="16"/>
  <c r="AC29" i="16"/>
  <c r="AE29" i="16"/>
  <c r="AB30" i="16"/>
  <c r="AC30" i="16"/>
  <c r="AE30" i="16"/>
  <c r="AB31" i="16"/>
  <c r="AD31" i="16" s="1"/>
  <c r="AC31" i="16"/>
  <c r="AE31" i="16"/>
  <c r="AB32" i="16"/>
  <c r="AD32" i="16" s="1"/>
  <c r="AC32" i="16"/>
  <c r="AE32" i="16"/>
  <c r="AB33" i="16"/>
  <c r="AC33" i="16"/>
  <c r="AE33" i="16"/>
  <c r="AB34" i="16"/>
  <c r="AC34" i="16"/>
  <c r="AE34" i="16"/>
  <c r="AB35" i="16"/>
  <c r="AC35" i="16"/>
  <c r="AE35" i="16"/>
  <c r="AB36" i="16"/>
  <c r="AD36" i="16" s="1"/>
  <c r="AC36" i="16"/>
  <c r="AE36" i="16"/>
  <c r="AB37" i="16"/>
  <c r="AC37" i="16"/>
  <c r="AD37" i="16" s="1"/>
  <c r="AE37" i="16"/>
  <c r="AB38" i="16"/>
  <c r="AC38" i="16"/>
  <c r="AE38" i="16"/>
  <c r="AB39" i="16"/>
  <c r="AC39" i="16"/>
  <c r="AE39" i="16"/>
  <c r="AB40" i="16"/>
  <c r="AD40" i="16" s="1"/>
  <c r="AC40" i="16"/>
  <c r="AE40" i="16"/>
  <c r="AB41" i="16"/>
  <c r="AC41" i="16"/>
  <c r="AE41" i="16"/>
  <c r="AB42" i="16"/>
  <c r="AC42" i="16"/>
  <c r="AE42" i="16"/>
  <c r="AB43" i="16"/>
  <c r="AC43" i="16"/>
  <c r="AD43" i="16"/>
  <c r="AE43" i="16"/>
  <c r="AB44" i="16"/>
  <c r="AC44" i="16"/>
  <c r="AE44" i="16"/>
  <c r="AB45" i="16"/>
  <c r="AD45" i="16" s="1"/>
  <c r="AC45" i="16"/>
  <c r="AE45" i="16"/>
  <c r="AB46" i="16"/>
  <c r="AC46" i="16"/>
  <c r="AE46" i="16"/>
  <c r="AB47" i="16"/>
  <c r="AC47" i="16"/>
  <c r="AD47" i="16"/>
  <c r="AE47" i="16"/>
  <c r="AB48" i="16"/>
  <c r="AC48" i="16"/>
  <c r="AE48" i="16"/>
  <c r="AB49" i="16"/>
  <c r="AC49" i="16"/>
  <c r="AE49" i="16"/>
  <c r="AB50" i="16"/>
  <c r="AC50" i="16"/>
  <c r="AE50" i="16"/>
  <c r="AB51" i="16"/>
  <c r="AC51" i="16"/>
  <c r="AE51" i="16"/>
  <c r="AB52" i="16"/>
  <c r="AD52" i="16" s="1"/>
  <c r="AC52" i="16"/>
  <c r="AE52" i="16"/>
  <c r="AB53" i="16"/>
  <c r="AC53" i="16"/>
  <c r="AD53" i="16" s="1"/>
  <c r="AE53" i="16"/>
  <c r="AC4" i="16"/>
  <c r="AB4" i="16"/>
  <c r="AE4" i="16"/>
  <c r="W5" i="16"/>
  <c r="X5" i="16"/>
  <c r="Z5" i="16"/>
  <c r="W6" i="16"/>
  <c r="X6" i="16"/>
  <c r="Z6" i="16"/>
  <c r="W7" i="16"/>
  <c r="X7" i="16"/>
  <c r="Z7" i="16"/>
  <c r="W8" i="16"/>
  <c r="X8" i="16"/>
  <c r="Z8" i="16"/>
  <c r="W9" i="16"/>
  <c r="X9" i="16"/>
  <c r="Z9" i="16"/>
  <c r="W10" i="16"/>
  <c r="X10" i="16"/>
  <c r="Z10" i="16"/>
  <c r="W11" i="16"/>
  <c r="X11" i="16"/>
  <c r="Z11" i="16"/>
  <c r="W12" i="16"/>
  <c r="X12" i="16"/>
  <c r="Z12" i="16"/>
  <c r="W13" i="16"/>
  <c r="X13" i="16"/>
  <c r="Z13" i="16"/>
  <c r="W14" i="16"/>
  <c r="X14" i="16"/>
  <c r="Z14" i="16"/>
  <c r="W15" i="16"/>
  <c r="X15" i="16"/>
  <c r="Z15" i="16"/>
  <c r="W16" i="16"/>
  <c r="X16" i="16"/>
  <c r="Z16" i="16"/>
  <c r="W17" i="16"/>
  <c r="X17" i="16"/>
  <c r="Z17" i="16"/>
  <c r="W18" i="16"/>
  <c r="X18" i="16"/>
  <c r="Z18" i="16"/>
  <c r="W19" i="16"/>
  <c r="X19" i="16"/>
  <c r="Z19" i="16"/>
  <c r="W20" i="16"/>
  <c r="X20" i="16"/>
  <c r="Z20" i="16"/>
  <c r="W21" i="16"/>
  <c r="X21" i="16"/>
  <c r="Z21" i="16"/>
  <c r="W22" i="16"/>
  <c r="X22" i="16"/>
  <c r="Z22" i="16"/>
  <c r="W23" i="16"/>
  <c r="X23" i="16"/>
  <c r="Z23" i="16"/>
  <c r="W24" i="16"/>
  <c r="X24" i="16"/>
  <c r="Z24" i="16"/>
  <c r="W25" i="16"/>
  <c r="X25" i="16"/>
  <c r="Z25" i="16"/>
  <c r="W26" i="16"/>
  <c r="X26" i="16"/>
  <c r="Z26" i="16"/>
  <c r="W27" i="16"/>
  <c r="X27" i="16"/>
  <c r="Z27" i="16"/>
  <c r="W28" i="16"/>
  <c r="X28" i="16"/>
  <c r="Z28" i="16"/>
  <c r="W29" i="16"/>
  <c r="X29" i="16"/>
  <c r="Z29" i="16"/>
  <c r="W30" i="16"/>
  <c r="X30" i="16"/>
  <c r="Z30" i="16"/>
  <c r="W31" i="16"/>
  <c r="X31" i="16"/>
  <c r="Z31" i="16"/>
  <c r="W32" i="16"/>
  <c r="X32" i="16"/>
  <c r="Z32" i="16"/>
  <c r="W33" i="16"/>
  <c r="X33" i="16"/>
  <c r="Z33" i="16"/>
  <c r="W34" i="16"/>
  <c r="X34" i="16"/>
  <c r="Z34" i="16"/>
  <c r="W35" i="16"/>
  <c r="X35" i="16"/>
  <c r="Z35" i="16"/>
  <c r="W36" i="16"/>
  <c r="X36" i="16"/>
  <c r="Z36" i="16"/>
  <c r="W37" i="16"/>
  <c r="X37" i="16"/>
  <c r="Z37" i="16"/>
  <c r="W38" i="16"/>
  <c r="X38" i="16"/>
  <c r="Z38" i="16"/>
  <c r="W39" i="16"/>
  <c r="X39" i="16"/>
  <c r="Z39" i="16"/>
  <c r="W40" i="16"/>
  <c r="X40" i="16"/>
  <c r="Z40" i="16"/>
  <c r="W41" i="16"/>
  <c r="X41" i="16"/>
  <c r="Z41" i="16"/>
  <c r="W42" i="16"/>
  <c r="X42" i="16"/>
  <c r="Z42" i="16"/>
  <c r="W43" i="16"/>
  <c r="X43" i="16"/>
  <c r="Z43" i="16"/>
  <c r="W44" i="16"/>
  <c r="X44" i="16"/>
  <c r="Z44" i="16"/>
  <c r="W45" i="16"/>
  <c r="X45" i="16"/>
  <c r="Z45" i="16"/>
  <c r="W46" i="16"/>
  <c r="X46" i="16"/>
  <c r="Z46" i="16"/>
  <c r="W47" i="16"/>
  <c r="X47" i="16"/>
  <c r="Z47" i="16"/>
  <c r="W48" i="16"/>
  <c r="X48" i="16"/>
  <c r="Z48" i="16"/>
  <c r="W49" i="16"/>
  <c r="X49" i="16"/>
  <c r="Z49" i="16"/>
  <c r="W50" i="16"/>
  <c r="X50" i="16"/>
  <c r="Z50" i="16"/>
  <c r="W51" i="16"/>
  <c r="X51" i="16"/>
  <c r="Z51" i="16"/>
  <c r="W52" i="16"/>
  <c r="X52" i="16"/>
  <c r="Z52" i="16"/>
  <c r="W53" i="16"/>
  <c r="X53" i="16"/>
  <c r="Z53" i="16"/>
  <c r="Z4" i="16"/>
  <c r="X4" i="16"/>
  <c r="W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J4" i="16"/>
  <c r="G4" i="16"/>
  <c r="M4" i="16"/>
  <c r="N4" i="16"/>
  <c r="P4" i="16"/>
  <c r="R4" i="16"/>
  <c r="M5" i="16"/>
  <c r="N5" i="16"/>
  <c r="P5" i="16"/>
  <c r="R5" i="16"/>
  <c r="M6" i="16"/>
  <c r="N6" i="16"/>
  <c r="P6" i="16"/>
  <c r="R6" i="16"/>
  <c r="M7" i="16"/>
  <c r="N7" i="16"/>
  <c r="P7" i="16"/>
  <c r="R7" i="16"/>
  <c r="M8" i="16"/>
  <c r="N8" i="16"/>
  <c r="P8" i="16"/>
  <c r="R8" i="16"/>
  <c r="M9" i="16"/>
  <c r="N9" i="16"/>
  <c r="P9" i="16"/>
  <c r="R9" i="16"/>
  <c r="M10" i="16"/>
  <c r="N10" i="16"/>
  <c r="P10" i="16"/>
  <c r="R10" i="16"/>
  <c r="M11" i="16"/>
  <c r="N11" i="16"/>
  <c r="P11" i="16"/>
  <c r="R11" i="16"/>
  <c r="M12" i="16"/>
  <c r="N12" i="16"/>
  <c r="P12" i="16"/>
  <c r="R12" i="16"/>
  <c r="M13" i="16"/>
  <c r="N13" i="16"/>
  <c r="P13" i="16"/>
  <c r="R13" i="16"/>
  <c r="M14" i="16"/>
  <c r="N14" i="16"/>
  <c r="P14" i="16"/>
  <c r="R14" i="16"/>
  <c r="M15" i="16"/>
  <c r="N15" i="16"/>
  <c r="P15" i="16"/>
  <c r="R15" i="16"/>
  <c r="M16" i="16"/>
  <c r="N16" i="16"/>
  <c r="P16" i="16"/>
  <c r="R16" i="16"/>
  <c r="M17" i="16"/>
  <c r="N17" i="16"/>
  <c r="P17" i="16"/>
  <c r="R17" i="16"/>
  <c r="M18" i="16"/>
  <c r="N18" i="16"/>
  <c r="P18" i="16"/>
  <c r="R18" i="16"/>
  <c r="M19" i="16"/>
  <c r="N19" i="16"/>
  <c r="P19" i="16"/>
  <c r="R19" i="16"/>
  <c r="M20" i="16"/>
  <c r="N20" i="16"/>
  <c r="P20" i="16"/>
  <c r="R20" i="16"/>
  <c r="M21" i="16"/>
  <c r="N21" i="16"/>
  <c r="P21" i="16"/>
  <c r="R21" i="16"/>
  <c r="M22" i="16"/>
  <c r="N22" i="16"/>
  <c r="P22" i="16"/>
  <c r="R22" i="16"/>
  <c r="M23" i="16"/>
  <c r="N23" i="16"/>
  <c r="P23" i="16"/>
  <c r="R23" i="16"/>
  <c r="M24" i="16"/>
  <c r="N24" i="16"/>
  <c r="P24" i="16"/>
  <c r="R24" i="16"/>
  <c r="M25" i="16"/>
  <c r="N25" i="16"/>
  <c r="P25" i="16"/>
  <c r="R25" i="16"/>
  <c r="M26" i="16"/>
  <c r="N26" i="16"/>
  <c r="P26" i="16"/>
  <c r="R26" i="16"/>
  <c r="M27" i="16"/>
  <c r="N27" i="16"/>
  <c r="P27" i="16"/>
  <c r="R27" i="16"/>
  <c r="M28" i="16"/>
  <c r="N28" i="16"/>
  <c r="P28" i="16"/>
  <c r="R28" i="16"/>
  <c r="M29" i="16"/>
  <c r="N29" i="16"/>
  <c r="O29" i="16" s="1"/>
  <c r="P29" i="16"/>
  <c r="R29" i="16"/>
  <c r="M30" i="16"/>
  <c r="N30" i="16"/>
  <c r="P30" i="16"/>
  <c r="R30" i="16"/>
  <c r="M31" i="16"/>
  <c r="N31" i="16"/>
  <c r="P31" i="16"/>
  <c r="R31" i="16"/>
  <c r="M32" i="16"/>
  <c r="N32" i="16"/>
  <c r="P32" i="16"/>
  <c r="R32" i="16"/>
  <c r="M33" i="16"/>
  <c r="N33" i="16"/>
  <c r="P33" i="16"/>
  <c r="R33" i="16"/>
  <c r="M34" i="16"/>
  <c r="N34" i="16"/>
  <c r="P34" i="16"/>
  <c r="R34" i="16"/>
  <c r="M35" i="16"/>
  <c r="N35" i="16"/>
  <c r="P35" i="16"/>
  <c r="R35" i="16"/>
  <c r="M36" i="16"/>
  <c r="O36" i="16" s="1"/>
  <c r="N36" i="16"/>
  <c r="P36" i="16"/>
  <c r="R36" i="16"/>
  <c r="M37" i="16"/>
  <c r="N37" i="16"/>
  <c r="P37" i="16"/>
  <c r="R37" i="16"/>
  <c r="M38" i="16"/>
  <c r="N38" i="16"/>
  <c r="P38" i="16"/>
  <c r="R38" i="16"/>
  <c r="M39" i="16"/>
  <c r="N39" i="16"/>
  <c r="P39" i="16"/>
  <c r="R39" i="16"/>
  <c r="M40" i="16"/>
  <c r="N40" i="16"/>
  <c r="P40" i="16"/>
  <c r="R40" i="16"/>
  <c r="M41" i="16"/>
  <c r="N41" i="16"/>
  <c r="P41" i="16"/>
  <c r="R41" i="16"/>
  <c r="M42" i="16"/>
  <c r="N42" i="16"/>
  <c r="P42" i="16"/>
  <c r="R42" i="16"/>
  <c r="M43" i="16"/>
  <c r="N43" i="16"/>
  <c r="P43" i="16"/>
  <c r="R43" i="16"/>
  <c r="M44" i="16"/>
  <c r="N44" i="16"/>
  <c r="P44" i="16"/>
  <c r="R44" i="16"/>
  <c r="M45" i="16"/>
  <c r="N45" i="16"/>
  <c r="P45" i="16"/>
  <c r="R45" i="16"/>
  <c r="M46" i="16"/>
  <c r="O46" i="16" s="1"/>
  <c r="N46" i="16"/>
  <c r="P46" i="16"/>
  <c r="R46" i="16"/>
  <c r="M47" i="16"/>
  <c r="N47" i="16"/>
  <c r="P47" i="16"/>
  <c r="R47" i="16"/>
  <c r="M48" i="16"/>
  <c r="O48" i="16" s="1"/>
  <c r="N48" i="16"/>
  <c r="P48" i="16"/>
  <c r="R48" i="16"/>
  <c r="M49" i="16"/>
  <c r="N49" i="16"/>
  <c r="P49" i="16"/>
  <c r="R49" i="16"/>
  <c r="M50" i="16"/>
  <c r="O50" i="16" s="1"/>
  <c r="N50" i="16"/>
  <c r="P50" i="16"/>
  <c r="R50" i="16"/>
  <c r="M51" i="16"/>
  <c r="N51" i="16"/>
  <c r="P51" i="16"/>
  <c r="R51" i="16"/>
  <c r="M52" i="16"/>
  <c r="O52" i="16" s="1"/>
  <c r="N52" i="16"/>
  <c r="P52" i="16"/>
  <c r="R52" i="16"/>
  <c r="M53" i="16"/>
  <c r="N53" i="16"/>
  <c r="P53" i="16"/>
  <c r="R53" i="16"/>
  <c r="BV74" i="12"/>
  <c r="BT74" i="12"/>
  <c r="BR74" i="12"/>
  <c r="BP74" i="12"/>
  <c r="BV73" i="12"/>
  <c r="BT73" i="12"/>
  <c r="BR73" i="12"/>
  <c r="BP73" i="12"/>
  <c r="BV72" i="12"/>
  <c r="BT72" i="12"/>
  <c r="BR72" i="12"/>
  <c r="BP72" i="12"/>
  <c r="BV71" i="12"/>
  <c r="BT71" i="12"/>
  <c r="BR71" i="12"/>
  <c r="BP71" i="12"/>
  <c r="BV70" i="12"/>
  <c r="BT70" i="12"/>
  <c r="BR70" i="12"/>
  <c r="BP70" i="12"/>
  <c r="BV69" i="12"/>
  <c r="BT69" i="12"/>
  <c r="BR69" i="12"/>
  <c r="BP69" i="12"/>
  <c r="BV68" i="12"/>
  <c r="BT68" i="12"/>
  <c r="BR68" i="12"/>
  <c r="BP68" i="12"/>
  <c r="BV67" i="12"/>
  <c r="BT67" i="12"/>
  <c r="BR67" i="12"/>
  <c r="BP67" i="12"/>
  <c r="BV66" i="12"/>
  <c r="BT66" i="12"/>
  <c r="BR66" i="12"/>
  <c r="BP66" i="12"/>
  <c r="BV65" i="12"/>
  <c r="BT65" i="12"/>
  <c r="BR65" i="12"/>
  <c r="BP65" i="12"/>
  <c r="BV64" i="12"/>
  <c r="BT64" i="12"/>
  <c r="BR64" i="12"/>
  <c r="BP64" i="12"/>
  <c r="BV63" i="12"/>
  <c r="BT63" i="12"/>
  <c r="BR63" i="12"/>
  <c r="BP63" i="12"/>
  <c r="BV62" i="12"/>
  <c r="BT62" i="12"/>
  <c r="BR62" i="12"/>
  <c r="BP62" i="12"/>
  <c r="BV61" i="12"/>
  <c r="BT61" i="12"/>
  <c r="BR61" i="12"/>
  <c r="BP61" i="12"/>
  <c r="BV60" i="12"/>
  <c r="BT60" i="12"/>
  <c r="BR60" i="12"/>
  <c r="BP60" i="12"/>
  <c r="BV59" i="12"/>
  <c r="BT59" i="12"/>
  <c r="BR59" i="12"/>
  <c r="BP59" i="12"/>
  <c r="BV58" i="12"/>
  <c r="BT58" i="12"/>
  <c r="BR58" i="12"/>
  <c r="BP58" i="12"/>
  <c r="BV57" i="12"/>
  <c r="BT57" i="12"/>
  <c r="BR57" i="12"/>
  <c r="BP57" i="12"/>
  <c r="BV56" i="12"/>
  <c r="BT56" i="12"/>
  <c r="CY56" i="12" s="1"/>
  <c r="BR56" i="12"/>
  <c r="BP56" i="12"/>
  <c r="CX56" i="12" s="1"/>
  <c r="BV55" i="12"/>
  <c r="BT55" i="12"/>
  <c r="BR55" i="12"/>
  <c r="BP55" i="12"/>
  <c r="BV54" i="12"/>
  <c r="BT54" i="12"/>
  <c r="CY54" i="12" s="1"/>
  <c r="BR54" i="12"/>
  <c r="BP54" i="12"/>
  <c r="CX54" i="12" s="1"/>
  <c r="BV53" i="12"/>
  <c r="BT53" i="12"/>
  <c r="CY53" i="12" s="1"/>
  <c r="BR53" i="12"/>
  <c r="BP53" i="12"/>
  <c r="CX53" i="12" s="1"/>
  <c r="BV52" i="12"/>
  <c r="BT52" i="12"/>
  <c r="CY52" i="12" s="1"/>
  <c r="BR52" i="12"/>
  <c r="BP52" i="12"/>
  <c r="BV51" i="12"/>
  <c r="BT51" i="12"/>
  <c r="CY51" i="12" s="1"/>
  <c r="BR51" i="12"/>
  <c r="BP51" i="12"/>
  <c r="CX51" i="12" s="1"/>
  <c r="BV50" i="12"/>
  <c r="BT50" i="12"/>
  <c r="CY50" i="12" s="1"/>
  <c r="BR50" i="12"/>
  <c r="BP50" i="12"/>
  <c r="CX50" i="12" s="1"/>
  <c r="BV49" i="12"/>
  <c r="BT49" i="12"/>
  <c r="BR49" i="12"/>
  <c r="BP49" i="12"/>
  <c r="BV48" i="12"/>
  <c r="BT48" i="12"/>
  <c r="CY48" i="12" s="1"/>
  <c r="BR48" i="12"/>
  <c r="BP48" i="12"/>
  <c r="CX48" i="12" s="1"/>
  <c r="BV47" i="12"/>
  <c r="BT47" i="12"/>
  <c r="CY47" i="12" s="1"/>
  <c r="BR47" i="12"/>
  <c r="BP47" i="12"/>
  <c r="CX47" i="12" s="1"/>
  <c r="BV46" i="12"/>
  <c r="BT46" i="12"/>
  <c r="BR46" i="12"/>
  <c r="BP46" i="12"/>
  <c r="CX46" i="12" s="1"/>
  <c r="BV45" i="12"/>
  <c r="BT45" i="12"/>
  <c r="CY45" i="12" s="1"/>
  <c r="BR45" i="12"/>
  <c r="BP45" i="12"/>
  <c r="CX45" i="12" s="1"/>
  <c r="BV44" i="12"/>
  <c r="BT44" i="12"/>
  <c r="CY44" i="12" s="1"/>
  <c r="BR44" i="12"/>
  <c r="BP44" i="12"/>
  <c r="CX44" i="12" s="1"/>
  <c r="BV43" i="12"/>
  <c r="BT43" i="12"/>
  <c r="CY43" i="12" s="1"/>
  <c r="BR43" i="12"/>
  <c r="BP43" i="12"/>
  <c r="CX43" i="12" s="1"/>
  <c r="BV42" i="12"/>
  <c r="BT42" i="12"/>
  <c r="CY42" i="12" s="1"/>
  <c r="BR42" i="12"/>
  <c r="BP42" i="12"/>
  <c r="BV41" i="12"/>
  <c r="BT41" i="12"/>
  <c r="CY41" i="12" s="1"/>
  <c r="BR41" i="12"/>
  <c r="BP41" i="12"/>
  <c r="CX41" i="12" s="1"/>
  <c r="BV40" i="12"/>
  <c r="BT40" i="12"/>
  <c r="CY40" i="12" s="1"/>
  <c r="BR40" i="12"/>
  <c r="BP40" i="12"/>
  <c r="BV39" i="12"/>
  <c r="BT39" i="12"/>
  <c r="CY39" i="12" s="1"/>
  <c r="BR39" i="12"/>
  <c r="BP39" i="12"/>
  <c r="CX39" i="12" s="1"/>
  <c r="BV38" i="12"/>
  <c r="BT38" i="12"/>
  <c r="CY38" i="12" s="1"/>
  <c r="BR38" i="12"/>
  <c r="BP38" i="12"/>
  <c r="CX38" i="12" s="1"/>
  <c r="BV37" i="12"/>
  <c r="BT37" i="12"/>
  <c r="CY37" i="12" s="1"/>
  <c r="BR37" i="12"/>
  <c r="BP37" i="12"/>
  <c r="CX37" i="12" s="1"/>
  <c r="BV36" i="12"/>
  <c r="BT36" i="12"/>
  <c r="CY36" i="12" s="1"/>
  <c r="BR36" i="12"/>
  <c r="BP36" i="12"/>
  <c r="CX36" i="12" s="1"/>
  <c r="BV35" i="12"/>
  <c r="BT35" i="12"/>
  <c r="CY35" i="12" s="1"/>
  <c r="BR35" i="12"/>
  <c r="BP35" i="12"/>
  <c r="CX35" i="12" s="1"/>
  <c r="BV34" i="12"/>
  <c r="BT34" i="12"/>
  <c r="CY34" i="12" s="1"/>
  <c r="BR34" i="12"/>
  <c r="BP34" i="12"/>
  <c r="CX34" i="12" s="1"/>
  <c r="BV33" i="12"/>
  <c r="BT33" i="12"/>
  <c r="CY33" i="12" s="1"/>
  <c r="BR33" i="12"/>
  <c r="BP33" i="12"/>
  <c r="CX33" i="12" s="1"/>
  <c r="BV32" i="12"/>
  <c r="BT32" i="12"/>
  <c r="CY32" i="12" s="1"/>
  <c r="BR32" i="12"/>
  <c r="BP32" i="12"/>
  <c r="CX32" i="12" s="1"/>
  <c r="BV31" i="12"/>
  <c r="BT31" i="12"/>
  <c r="CY31" i="12" s="1"/>
  <c r="BR31" i="12"/>
  <c r="BP31" i="12"/>
  <c r="CX31" i="12" s="1"/>
  <c r="BV30" i="12"/>
  <c r="BT30" i="12"/>
  <c r="CY30" i="12" s="1"/>
  <c r="BR30" i="12"/>
  <c r="BP30" i="12"/>
  <c r="CX30" i="12" s="1"/>
  <c r="BV29" i="12"/>
  <c r="BT29" i="12"/>
  <c r="CY29" i="12" s="1"/>
  <c r="BR29" i="12"/>
  <c r="BP29" i="12"/>
  <c r="CX29" i="12" s="1"/>
  <c r="BV28" i="12"/>
  <c r="BT28" i="12"/>
  <c r="CY28" i="12" s="1"/>
  <c r="BR28" i="12"/>
  <c r="BP28" i="12"/>
  <c r="CX28" i="12" s="1"/>
  <c r="BV27" i="12"/>
  <c r="BT27" i="12"/>
  <c r="CY27" i="12" s="1"/>
  <c r="BR27" i="12"/>
  <c r="BP27" i="12"/>
  <c r="CX27" i="12" s="1"/>
  <c r="BV26" i="12"/>
  <c r="BT26" i="12"/>
  <c r="CY26" i="12" s="1"/>
  <c r="BR26" i="12"/>
  <c r="BP26" i="12"/>
  <c r="CX26" i="12" s="1"/>
  <c r="BV25" i="12"/>
  <c r="BT25" i="12"/>
  <c r="CY25" i="12" s="1"/>
  <c r="BR25" i="12"/>
  <c r="BP25" i="12"/>
  <c r="CX25" i="12" s="1"/>
  <c r="BF74" i="12"/>
  <c r="BD74" i="12"/>
  <c r="BF73" i="12"/>
  <c r="BD73" i="12"/>
  <c r="BF72" i="12"/>
  <c r="BD72" i="12"/>
  <c r="BF71" i="12"/>
  <c r="BD71" i="12"/>
  <c r="BF70" i="12"/>
  <c r="BD70" i="12"/>
  <c r="BF69" i="12"/>
  <c r="BD69" i="12"/>
  <c r="BF68" i="12"/>
  <c r="BD68" i="12"/>
  <c r="BF67" i="12"/>
  <c r="BD67" i="12"/>
  <c r="BF66" i="12"/>
  <c r="BD66" i="12"/>
  <c r="BF65" i="12"/>
  <c r="BD65" i="12"/>
  <c r="BF64" i="12"/>
  <c r="BD64" i="12"/>
  <c r="BF63" i="12"/>
  <c r="BD63" i="12"/>
  <c r="BF62" i="12"/>
  <c r="BD62" i="12"/>
  <c r="BF61" i="12"/>
  <c r="BD61" i="12"/>
  <c r="BF60" i="12"/>
  <c r="BD60" i="12"/>
  <c r="BF59" i="12"/>
  <c r="BD59" i="12"/>
  <c r="BF58" i="12"/>
  <c r="BD58" i="12"/>
  <c r="BF57" i="12"/>
  <c r="BD57" i="12"/>
  <c r="BF56" i="12"/>
  <c r="BD56" i="12"/>
  <c r="CT56" i="12" s="1"/>
  <c r="BF55" i="12"/>
  <c r="CU55" i="12" s="1"/>
  <c r="BD55" i="12"/>
  <c r="CT55" i="12" s="1"/>
  <c r="BF54" i="12"/>
  <c r="CU54" i="12" s="1"/>
  <c r="BD54" i="12"/>
  <c r="CT54" i="12" s="1"/>
  <c r="BF53" i="12"/>
  <c r="BD53" i="12"/>
  <c r="BF52" i="12"/>
  <c r="CU52" i="12" s="1"/>
  <c r="BD52" i="12"/>
  <c r="CT52" i="12" s="1"/>
  <c r="BF51" i="12"/>
  <c r="CU51" i="12" s="1"/>
  <c r="BD51" i="12"/>
  <c r="CT51" i="12" s="1"/>
  <c r="BF50" i="12"/>
  <c r="CU50" i="12" s="1"/>
  <c r="BD50" i="12"/>
  <c r="CT50" i="12" s="1"/>
  <c r="BF49" i="12"/>
  <c r="CU49" i="12" s="1"/>
  <c r="BD49" i="12"/>
  <c r="CT49" i="12" s="1"/>
  <c r="BF48" i="12"/>
  <c r="CU48" i="12" s="1"/>
  <c r="BD48" i="12"/>
  <c r="BF47" i="12"/>
  <c r="CU47" i="12" s="1"/>
  <c r="BD47" i="12"/>
  <c r="CT47" i="12" s="1"/>
  <c r="BF46" i="12"/>
  <c r="CU46" i="12" s="1"/>
  <c r="BD46" i="12"/>
  <c r="CT46" i="12" s="1"/>
  <c r="BF45" i="12"/>
  <c r="BD45" i="12"/>
  <c r="BF44" i="12"/>
  <c r="CU44" i="12" s="1"/>
  <c r="BD44" i="12"/>
  <c r="CT44" i="12" s="1"/>
  <c r="BF43" i="12"/>
  <c r="CU43" i="12" s="1"/>
  <c r="BD43" i="12"/>
  <c r="CT43" i="12" s="1"/>
  <c r="BF42" i="12"/>
  <c r="CU42" i="12" s="1"/>
  <c r="BD42" i="12"/>
  <c r="CT42" i="12" s="1"/>
  <c r="BF41" i="12"/>
  <c r="CU41" i="12" s="1"/>
  <c r="BD41" i="12"/>
  <c r="CT41" i="12" s="1"/>
  <c r="BF40" i="12"/>
  <c r="CU40" i="12" s="1"/>
  <c r="BD40" i="12"/>
  <c r="CT40" i="12" s="1"/>
  <c r="BF39" i="12"/>
  <c r="CU39" i="12" s="1"/>
  <c r="BD39" i="12"/>
  <c r="CT39" i="12" s="1"/>
  <c r="BF38" i="12"/>
  <c r="CU38" i="12" s="1"/>
  <c r="BD38" i="12"/>
  <c r="CT38" i="12" s="1"/>
  <c r="BF37" i="12"/>
  <c r="CU37" i="12" s="1"/>
  <c r="BD37" i="12"/>
  <c r="CT37" i="12" s="1"/>
  <c r="BF36" i="12"/>
  <c r="CU36" i="12" s="1"/>
  <c r="BD36" i="12"/>
  <c r="CT36" i="12" s="1"/>
  <c r="BF35" i="12"/>
  <c r="CU35" i="12" s="1"/>
  <c r="BD35" i="12"/>
  <c r="CT35" i="12" s="1"/>
  <c r="BF34" i="12"/>
  <c r="CU34" i="12" s="1"/>
  <c r="BD34" i="12"/>
  <c r="CT34" i="12" s="1"/>
  <c r="BF33" i="12"/>
  <c r="CU33" i="12" s="1"/>
  <c r="BD33" i="12"/>
  <c r="CT33" i="12" s="1"/>
  <c r="BF32" i="12"/>
  <c r="CU32" i="12" s="1"/>
  <c r="BD32" i="12"/>
  <c r="CT32" i="12" s="1"/>
  <c r="BF31" i="12"/>
  <c r="CU31" i="12" s="1"/>
  <c r="BD31" i="12"/>
  <c r="CT31" i="12" s="1"/>
  <c r="BF30" i="12"/>
  <c r="CU30" i="12" s="1"/>
  <c r="BD30" i="12"/>
  <c r="CT30" i="12" s="1"/>
  <c r="BF29" i="12"/>
  <c r="CU29" i="12" s="1"/>
  <c r="BD29" i="12"/>
  <c r="CT29" i="12" s="1"/>
  <c r="BF28" i="12"/>
  <c r="CU28" i="12" s="1"/>
  <c r="BD28" i="12"/>
  <c r="CT28" i="12" s="1"/>
  <c r="BF27" i="12"/>
  <c r="CU27" i="12" s="1"/>
  <c r="BD27" i="12"/>
  <c r="CT27" i="12" s="1"/>
  <c r="BF26" i="12"/>
  <c r="CU26" i="12" s="1"/>
  <c r="BD26" i="12"/>
  <c r="CT26" i="12" s="1"/>
  <c r="BF25" i="12"/>
  <c r="CU25" i="12" s="1"/>
  <c r="BD25" i="12"/>
  <c r="CT25" i="12" s="1"/>
  <c r="BV74" i="11"/>
  <c r="BT74" i="11"/>
  <c r="BR74" i="11"/>
  <c r="BP74" i="11"/>
  <c r="BV73" i="11"/>
  <c r="BT73" i="11"/>
  <c r="BR73" i="11"/>
  <c r="BP73" i="11"/>
  <c r="BV72" i="11"/>
  <c r="BT72" i="11"/>
  <c r="BR72" i="11"/>
  <c r="BP72" i="11"/>
  <c r="BV71" i="11"/>
  <c r="BT71" i="11"/>
  <c r="BR71" i="11"/>
  <c r="BP71" i="11"/>
  <c r="BV70" i="11"/>
  <c r="BT70" i="11"/>
  <c r="BR70" i="11"/>
  <c r="BP70" i="11"/>
  <c r="BV69" i="11"/>
  <c r="BT69" i="11"/>
  <c r="BR69" i="11"/>
  <c r="BP69" i="11"/>
  <c r="BV68" i="11"/>
  <c r="BT68" i="11"/>
  <c r="BR68" i="11"/>
  <c r="BP68" i="11"/>
  <c r="BV67" i="11"/>
  <c r="BT67" i="11"/>
  <c r="BR67" i="11"/>
  <c r="BP67" i="11"/>
  <c r="BV66" i="11"/>
  <c r="BT66" i="11"/>
  <c r="BR66" i="11"/>
  <c r="BP66" i="11"/>
  <c r="BV65" i="11"/>
  <c r="BT65" i="11"/>
  <c r="BR65" i="11"/>
  <c r="BP65" i="11"/>
  <c r="BV64" i="11"/>
  <c r="BT64" i="11"/>
  <c r="BR64" i="11"/>
  <c r="BP64" i="11"/>
  <c r="BV63" i="11"/>
  <c r="BT63" i="11"/>
  <c r="BR63" i="11"/>
  <c r="BP63" i="11"/>
  <c r="BV62" i="11"/>
  <c r="BT62" i="11"/>
  <c r="BR62" i="11"/>
  <c r="BP62" i="11"/>
  <c r="BV61" i="11"/>
  <c r="BT61" i="11"/>
  <c r="BR61" i="11"/>
  <c r="BP61" i="11"/>
  <c r="BV60" i="11"/>
  <c r="BT60" i="11"/>
  <c r="BR60" i="11"/>
  <c r="BP60" i="11"/>
  <c r="BV59" i="11"/>
  <c r="BT59" i="11"/>
  <c r="BR59" i="11"/>
  <c r="BP59" i="11"/>
  <c r="BV58" i="11"/>
  <c r="BT58" i="11"/>
  <c r="BR58" i="11"/>
  <c r="BP58" i="11"/>
  <c r="BV57" i="11"/>
  <c r="BT57" i="11"/>
  <c r="BR57" i="11"/>
  <c r="BP57" i="11"/>
  <c r="BV56" i="11"/>
  <c r="BT56" i="11"/>
  <c r="BR56" i="11"/>
  <c r="BP56" i="11"/>
  <c r="BV55" i="11"/>
  <c r="BT55" i="11"/>
  <c r="BR55" i="11"/>
  <c r="BP55" i="11"/>
  <c r="BV54" i="11"/>
  <c r="BT54" i="11"/>
  <c r="BR54" i="11"/>
  <c r="BP54" i="11"/>
  <c r="BV53" i="11"/>
  <c r="BT53" i="11"/>
  <c r="BR53" i="11"/>
  <c r="BP53" i="11"/>
  <c r="BV52" i="11"/>
  <c r="BT52" i="11"/>
  <c r="BR52" i="11"/>
  <c r="BP52" i="11"/>
  <c r="BV51" i="11"/>
  <c r="BT51" i="11"/>
  <c r="BR51" i="11"/>
  <c r="BP51" i="11"/>
  <c r="BV50" i="11"/>
  <c r="BT50" i="11"/>
  <c r="BR50" i="11"/>
  <c r="BP50" i="11"/>
  <c r="BV49" i="11"/>
  <c r="BT49" i="11"/>
  <c r="BR49" i="11"/>
  <c r="BP49" i="11"/>
  <c r="BV48" i="11"/>
  <c r="BT48" i="11"/>
  <c r="BR48" i="11"/>
  <c r="BP48" i="11"/>
  <c r="BV47" i="11"/>
  <c r="BT47" i="11"/>
  <c r="BR47" i="11"/>
  <c r="BP47" i="11"/>
  <c r="BV46" i="11"/>
  <c r="BT46" i="11"/>
  <c r="BR46" i="11"/>
  <c r="BP46" i="11"/>
  <c r="BV45" i="11"/>
  <c r="BT45" i="11"/>
  <c r="BR45" i="11"/>
  <c r="BP45" i="11"/>
  <c r="BV44" i="11"/>
  <c r="BT44" i="11"/>
  <c r="BR44" i="11"/>
  <c r="BP44" i="11"/>
  <c r="BV43" i="11"/>
  <c r="BT43" i="11"/>
  <c r="BR43" i="11"/>
  <c r="BP43" i="11"/>
  <c r="BV42" i="11"/>
  <c r="BT42" i="11"/>
  <c r="BR42" i="11"/>
  <c r="BP42" i="11"/>
  <c r="BV41" i="11"/>
  <c r="BT41" i="11"/>
  <c r="BR41" i="11"/>
  <c r="BP41" i="11"/>
  <c r="BV40" i="11"/>
  <c r="BT40" i="11"/>
  <c r="BR40" i="11"/>
  <c r="BP40" i="11"/>
  <c r="BV39" i="11"/>
  <c r="BT39" i="11"/>
  <c r="BR39" i="11"/>
  <c r="BP39" i="11"/>
  <c r="BV38" i="11"/>
  <c r="BT38" i="11"/>
  <c r="BR38" i="11"/>
  <c r="BP38" i="11"/>
  <c r="BV37" i="11"/>
  <c r="BT37" i="11"/>
  <c r="BR37" i="11"/>
  <c r="BP37" i="11"/>
  <c r="BV36" i="11"/>
  <c r="BT36" i="11"/>
  <c r="BR36" i="11"/>
  <c r="BP36" i="11"/>
  <c r="BV35" i="11"/>
  <c r="BT35" i="11"/>
  <c r="BR35" i="11"/>
  <c r="BP35" i="11"/>
  <c r="BV34" i="11"/>
  <c r="BT34" i="11"/>
  <c r="BR34" i="11"/>
  <c r="BP34" i="11"/>
  <c r="BV33" i="11"/>
  <c r="BT33" i="11"/>
  <c r="BR33" i="11"/>
  <c r="BP33" i="11"/>
  <c r="BV32" i="11"/>
  <c r="BT32" i="11"/>
  <c r="BR32" i="11"/>
  <c r="BP32" i="11"/>
  <c r="BV31" i="11"/>
  <c r="BT31" i="11"/>
  <c r="BR31" i="11"/>
  <c r="BP31" i="11"/>
  <c r="BV30" i="11"/>
  <c r="BT30" i="11"/>
  <c r="BR30" i="11"/>
  <c r="BP30" i="11"/>
  <c r="BV29" i="11"/>
  <c r="BT29" i="11"/>
  <c r="BR29" i="11"/>
  <c r="BP29" i="11"/>
  <c r="BV28" i="11"/>
  <c r="BT28" i="11"/>
  <c r="BR28" i="11"/>
  <c r="BP28" i="11"/>
  <c r="BV27" i="11"/>
  <c r="BT27" i="11"/>
  <c r="BR27" i="11"/>
  <c r="BP27" i="11"/>
  <c r="BV26" i="11"/>
  <c r="BT26" i="11"/>
  <c r="BR26" i="11"/>
  <c r="BP26" i="11"/>
  <c r="BV25" i="11"/>
  <c r="DT15" i="11" s="1"/>
  <c r="BT25" i="11"/>
  <c r="DY15" i="11" s="1"/>
  <c r="EC15" i="11" s="1"/>
  <c r="BR25" i="11"/>
  <c r="DT14" i="11" s="1"/>
  <c r="BP25" i="11"/>
  <c r="BF74" i="11"/>
  <c r="BD74" i="11"/>
  <c r="BF73" i="11"/>
  <c r="BD73" i="11"/>
  <c r="BF72" i="11"/>
  <c r="BD72" i="11"/>
  <c r="BF71" i="11"/>
  <c r="BD71" i="11"/>
  <c r="BF70" i="11"/>
  <c r="BD70" i="11"/>
  <c r="BF69" i="11"/>
  <c r="BD69" i="11"/>
  <c r="BF68" i="11"/>
  <c r="BD68" i="11"/>
  <c r="BF67" i="11"/>
  <c r="BD67" i="11"/>
  <c r="BF66" i="11"/>
  <c r="BD66" i="11"/>
  <c r="BF65" i="11"/>
  <c r="BD65" i="11"/>
  <c r="BF64" i="11"/>
  <c r="BD64" i="11"/>
  <c r="BF63" i="11"/>
  <c r="BD63" i="11"/>
  <c r="BF62" i="11"/>
  <c r="BD62" i="11"/>
  <c r="BF61" i="11"/>
  <c r="BD61" i="11"/>
  <c r="BF60" i="11"/>
  <c r="BD60" i="11"/>
  <c r="BF59" i="11"/>
  <c r="BD59" i="11"/>
  <c r="BF58" i="11"/>
  <c r="BD58" i="11"/>
  <c r="BF57" i="11"/>
  <c r="BD57" i="11"/>
  <c r="BF56" i="11"/>
  <c r="BD56" i="11"/>
  <c r="BF55" i="11"/>
  <c r="BD55" i="11"/>
  <c r="BF54" i="11"/>
  <c r="BD54" i="11"/>
  <c r="BF53" i="11"/>
  <c r="BD53" i="11"/>
  <c r="BF52" i="11"/>
  <c r="BD52" i="11"/>
  <c r="BF51" i="11"/>
  <c r="BD51" i="11"/>
  <c r="BF50" i="11"/>
  <c r="BD50" i="11"/>
  <c r="BF49" i="11"/>
  <c r="BD49" i="11"/>
  <c r="BF48" i="11"/>
  <c r="BD48" i="11"/>
  <c r="BF47" i="11"/>
  <c r="BD47" i="11"/>
  <c r="BF46" i="11"/>
  <c r="BD46" i="11"/>
  <c r="BF45" i="11"/>
  <c r="BD45" i="11"/>
  <c r="BF44" i="11"/>
  <c r="BD44" i="11"/>
  <c r="BF43" i="11"/>
  <c r="BD43" i="11"/>
  <c r="BF42" i="11"/>
  <c r="BD42" i="11"/>
  <c r="BF41" i="11"/>
  <c r="BD41" i="11"/>
  <c r="BF40" i="11"/>
  <c r="BD40" i="11"/>
  <c r="BF39" i="11"/>
  <c r="BD39" i="11"/>
  <c r="BF38" i="11"/>
  <c r="BD38" i="11"/>
  <c r="BF37" i="11"/>
  <c r="BD37" i="11"/>
  <c r="BF36" i="11"/>
  <c r="BD36" i="11"/>
  <c r="BF35" i="11"/>
  <c r="BD35" i="11"/>
  <c r="BF34" i="11"/>
  <c r="BD34" i="11"/>
  <c r="BF33" i="11"/>
  <c r="BD33" i="11"/>
  <c r="BF32" i="11"/>
  <c r="BD32" i="11"/>
  <c r="BF31" i="11"/>
  <c r="BD31" i="11"/>
  <c r="BF30" i="11"/>
  <c r="BD30" i="11"/>
  <c r="BF29" i="11"/>
  <c r="BD29" i="11"/>
  <c r="BF28" i="11"/>
  <c r="BD28" i="11"/>
  <c r="BF27" i="11"/>
  <c r="BD27" i="11"/>
  <c r="BF26" i="11"/>
  <c r="BD26" i="11"/>
  <c r="BF25" i="11"/>
  <c r="BD25" i="11"/>
  <c r="DY10" i="11" s="1"/>
  <c r="EC10" i="11" s="1"/>
  <c r="AI32" i="16" l="1"/>
  <c r="AI24" i="16"/>
  <c r="AI8" i="16"/>
  <c r="DY11" i="11"/>
  <c r="EC11" i="11" s="1"/>
  <c r="CW60" i="11"/>
  <c r="AD11" i="16"/>
  <c r="AI29" i="16"/>
  <c r="AI21" i="16"/>
  <c r="AI13" i="16"/>
  <c r="AI5" i="16"/>
  <c r="CN58" i="11"/>
  <c r="AI18" i="16"/>
  <c r="AD29" i="16"/>
  <c r="AI16" i="16"/>
  <c r="DY14" i="11"/>
  <c r="EC14" i="11" s="1"/>
  <c r="CN59" i="11"/>
  <c r="CW61" i="11"/>
  <c r="AD25" i="16"/>
  <c r="AD9" i="16"/>
  <c r="AI14" i="16"/>
  <c r="AI6" i="16"/>
  <c r="CN60" i="11"/>
  <c r="CW62" i="11"/>
  <c r="CN57" i="11"/>
  <c r="CN61" i="11"/>
  <c r="CN62" i="11"/>
  <c r="DT10" i="11"/>
  <c r="CW57" i="11"/>
  <c r="DT11" i="11"/>
  <c r="AD16" i="16"/>
  <c r="CW58" i="11"/>
  <c r="CW59" i="11"/>
  <c r="AD15" i="16"/>
  <c r="AI4" i="16"/>
  <c r="DX27" i="11" s="1"/>
  <c r="AD13" i="16"/>
  <c r="Y4" i="16"/>
  <c r="AI10" i="16"/>
  <c r="Y46" i="16"/>
  <c r="Y38" i="16"/>
  <c r="Y30" i="16"/>
  <c r="Y22" i="16"/>
  <c r="Y14" i="16"/>
  <c r="Y6" i="16"/>
  <c r="AD51" i="16"/>
  <c r="AD41" i="16"/>
  <c r="AD33" i="16"/>
  <c r="AD28" i="16"/>
  <c r="AD23" i="16"/>
  <c r="AD5" i="16"/>
  <c r="AI47" i="16"/>
  <c r="AI39" i="16"/>
  <c r="AI31" i="16"/>
  <c r="AI23" i="16"/>
  <c r="AI15" i="16"/>
  <c r="AI7" i="16"/>
  <c r="O43" i="16"/>
  <c r="O41" i="16"/>
  <c r="O39" i="16"/>
  <c r="O37" i="16"/>
  <c r="AD48" i="16"/>
  <c r="AD20" i="16"/>
  <c r="AD10" i="16"/>
  <c r="AI52" i="16"/>
  <c r="AI44" i="16"/>
  <c r="AI36" i="16"/>
  <c r="AI28" i="16"/>
  <c r="AI20" i="16"/>
  <c r="AI12" i="16"/>
  <c r="Y48" i="16"/>
  <c r="Y40" i="16"/>
  <c r="Y32" i="16"/>
  <c r="Y24" i="16"/>
  <c r="Y16" i="16"/>
  <c r="Y8" i="16"/>
  <c r="AD35" i="16"/>
  <c r="AD17" i="16"/>
  <c r="AD12" i="16"/>
  <c r="AD7" i="16"/>
  <c r="AI49" i="16"/>
  <c r="AI41" i="16"/>
  <c r="AI33" i="16"/>
  <c r="AI25" i="16"/>
  <c r="AI17" i="16"/>
  <c r="AI9" i="16"/>
  <c r="O12" i="16"/>
  <c r="O10" i="16"/>
  <c r="Y50" i="16"/>
  <c r="Y42" i="16"/>
  <c r="Y34" i="16"/>
  <c r="Y26" i="16"/>
  <c r="Y18" i="16"/>
  <c r="Y10" i="16"/>
  <c r="AD19" i="16"/>
  <c r="AI51" i="16"/>
  <c r="AI43" i="16"/>
  <c r="AI35" i="16"/>
  <c r="AI27" i="16"/>
  <c r="AI19" i="16"/>
  <c r="AI11" i="16"/>
  <c r="Y52" i="16"/>
  <c r="Y44" i="16"/>
  <c r="Y36" i="16"/>
  <c r="Y28" i="16"/>
  <c r="Y20" i="16"/>
  <c r="Y12" i="16"/>
  <c r="AD49" i="16"/>
  <c r="AD44" i="16"/>
  <c r="AD39" i="16"/>
  <c r="AI53" i="16"/>
  <c r="AI45" i="16"/>
  <c r="O34" i="16"/>
  <c r="O32" i="16"/>
  <c r="O30" i="16"/>
  <c r="O26" i="16"/>
  <c r="O24" i="16"/>
  <c r="O22" i="16"/>
  <c r="O20" i="16"/>
  <c r="Y47" i="16"/>
  <c r="Y39" i="16"/>
  <c r="Y31" i="16"/>
  <c r="Y23" i="16"/>
  <c r="Y15" i="16"/>
  <c r="Y7" i="16"/>
  <c r="AD50" i="16"/>
  <c r="AD34" i="16"/>
  <c r="AD18" i="16"/>
  <c r="O53" i="16"/>
  <c r="O45" i="16"/>
  <c r="Y49" i="16"/>
  <c r="Y41" i="16"/>
  <c r="Y33" i="16"/>
  <c r="Y25" i="16"/>
  <c r="Y17" i="16"/>
  <c r="Y9" i="16"/>
  <c r="AD38" i="16"/>
  <c r="AD22" i="16"/>
  <c r="AD6" i="16"/>
  <c r="AD8" i="16"/>
  <c r="O19" i="16"/>
  <c r="O17" i="16"/>
  <c r="O15" i="16"/>
  <c r="O5" i="16"/>
  <c r="Y51" i="16"/>
  <c r="Y43" i="16"/>
  <c r="Y35" i="16"/>
  <c r="Y27" i="16"/>
  <c r="Y19" i="16"/>
  <c r="Y11" i="16"/>
  <c r="AD42" i="16"/>
  <c r="AD26" i="16"/>
  <c r="O44" i="16"/>
  <c r="Y53" i="16"/>
  <c r="Y45" i="16"/>
  <c r="Y37" i="16"/>
  <c r="Y29" i="16"/>
  <c r="Y21" i="16"/>
  <c r="Y13" i="16"/>
  <c r="Y5" i="16"/>
  <c r="DF58" i="11" s="1"/>
  <c r="AD46" i="16"/>
  <c r="AD30" i="16"/>
  <c r="AD14" i="16"/>
  <c r="O42" i="16"/>
  <c r="O40" i="16"/>
  <c r="O38" i="16"/>
  <c r="O28" i="16"/>
  <c r="O16" i="16"/>
  <c r="O14" i="16"/>
  <c r="O4" i="16"/>
  <c r="O51" i="16"/>
  <c r="O49" i="16"/>
  <c r="O47" i="16"/>
  <c r="O35" i="16"/>
  <c r="O33" i="16"/>
  <c r="O31" i="16"/>
  <c r="O27" i="16"/>
  <c r="O25" i="16"/>
  <c r="O23" i="16"/>
  <c r="O21" i="16"/>
  <c r="O13" i="16"/>
  <c r="AD4" i="16"/>
  <c r="O18" i="16"/>
  <c r="O11" i="16"/>
  <c r="O9" i="16"/>
  <c r="O7" i="16"/>
  <c r="O8" i="16"/>
  <c r="O6" i="16"/>
  <c r="F3" i="11"/>
  <c r="DF57" i="11" l="1"/>
  <c r="DX28" i="11"/>
  <c r="DX26" i="11"/>
  <c r="DF62" i="11"/>
  <c r="DF61" i="11"/>
  <c r="DF60" i="11"/>
  <c r="DF59" i="11"/>
  <c r="DO60" i="11"/>
  <c r="DO57" i="11"/>
  <c r="DO61" i="11"/>
  <c r="DO62" i="11"/>
  <c r="DX31" i="11"/>
  <c r="DX55" i="11"/>
  <c r="DX47" i="11"/>
  <c r="DX39" i="11"/>
  <c r="DX29" i="11"/>
  <c r="DX56" i="11"/>
  <c r="DX62" i="11"/>
  <c r="DX54" i="11"/>
  <c r="DX46" i="11"/>
  <c r="DX38" i="11"/>
  <c r="DX25" i="11"/>
  <c r="DX61" i="11"/>
  <c r="DX53" i="11"/>
  <c r="DX45" i="11"/>
  <c r="DX37" i="11"/>
  <c r="DX60" i="11"/>
  <c r="DX52" i="11"/>
  <c r="DX44" i="11"/>
  <c r="DX36" i="11"/>
  <c r="DX40" i="11"/>
  <c r="DX59" i="11"/>
  <c r="DX51" i="11"/>
  <c r="DX43" i="11"/>
  <c r="DX35" i="11"/>
  <c r="DX58" i="11"/>
  <c r="DX50" i="11"/>
  <c r="DX42" i="11"/>
  <c r="DX34" i="11"/>
  <c r="DX57" i="11"/>
  <c r="DX49" i="11"/>
  <c r="DX41" i="11"/>
  <c r="DX33" i="11"/>
  <c r="DX48" i="11"/>
  <c r="DX30" i="11"/>
  <c r="DO59" i="11"/>
  <c r="DX24" i="11"/>
  <c r="DO58" i="11"/>
  <c r="DX32" i="11"/>
  <c r="DX23" i="11"/>
  <c r="AO4" i="16"/>
  <c r="AL6" i="16"/>
  <c r="AM6" i="16"/>
  <c r="AL7" i="16"/>
  <c r="AM7" i="16"/>
  <c r="AL8" i="16"/>
  <c r="AM8" i="16"/>
  <c r="AL9" i="16"/>
  <c r="AM9" i="16"/>
  <c r="AL10" i="16"/>
  <c r="AM10" i="16"/>
  <c r="AL11" i="16"/>
  <c r="AM11" i="16"/>
  <c r="AL12" i="16"/>
  <c r="AM12" i="16"/>
  <c r="AL13" i="16"/>
  <c r="AM13" i="16"/>
  <c r="AL14" i="16"/>
  <c r="AM14" i="16"/>
  <c r="AL15" i="16"/>
  <c r="AM15" i="16"/>
  <c r="AL16" i="16"/>
  <c r="AM16" i="16"/>
  <c r="AL17" i="16"/>
  <c r="AM17" i="16"/>
  <c r="AL18" i="16"/>
  <c r="AM18" i="16"/>
  <c r="AL19" i="16"/>
  <c r="AM19" i="16"/>
  <c r="AL20" i="16"/>
  <c r="AM20" i="16"/>
  <c r="AL21" i="16"/>
  <c r="AM21" i="16"/>
  <c r="AL22" i="16"/>
  <c r="AM22" i="16"/>
  <c r="AL23" i="16"/>
  <c r="AM23" i="16"/>
  <c r="AL24" i="16"/>
  <c r="AM24" i="16"/>
  <c r="AL25" i="16"/>
  <c r="AM25" i="16"/>
  <c r="AL26" i="16"/>
  <c r="AM26" i="16"/>
  <c r="AL27" i="16"/>
  <c r="AM27" i="16"/>
  <c r="AL28" i="16"/>
  <c r="AM28" i="16"/>
  <c r="AL29" i="16"/>
  <c r="AM29" i="16"/>
  <c r="AL30" i="16"/>
  <c r="AM30" i="16"/>
  <c r="AL31" i="16"/>
  <c r="AM31" i="16"/>
  <c r="AL32" i="16"/>
  <c r="AM32" i="16"/>
  <c r="AL33" i="16"/>
  <c r="AM33" i="16"/>
  <c r="AL34" i="16"/>
  <c r="AM34" i="16"/>
  <c r="AL35" i="16"/>
  <c r="AM35" i="16"/>
  <c r="AL36" i="16"/>
  <c r="AM36" i="16"/>
  <c r="AL37" i="16"/>
  <c r="AM37" i="16"/>
  <c r="AL38" i="16"/>
  <c r="AM38" i="16"/>
  <c r="AL39" i="16"/>
  <c r="AM39" i="16"/>
  <c r="AL40" i="16"/>
  <c r="AM40" i="16"/>
  <c r="AL41" i="16"/>
  <c r="AM41" i="16"/>
  <c r="AL42" i="16"/>
  <c r="AM42" i="16"/>
  <c r="AL43" i="16"/>
  <c r="AM43" i="16"/>
  <c r="AL44" i="16"/>
  <c r="AM44" i="16"/>
  <c r="AL45" i="16"/>
  <c r="AM45" i="16"/>
  <c r="AL46" i="16"/>
  <c r="AM46" i="16"/>
  <c r="AL47" i="16"/>
  <c r="AM47" i="16"/>
  <c r="AL48" i="16"/>
  <c r="AM48" i="16"/>
  <c r="AL49" i="16"/>
  <c r="AM49" i="16"/>
  <c r="AL50" i="16"/>
  <c r="AM50" i="16"/>
  <c r="AL51" i="16"/>
  <c r="AM51" i="16"/>
  <c r="AL52" i="16"/>
  <c r="AM52" i="16"/>
  <c r="AL53" i="16"/>
  <c r="AM53" i="16"/>
  <c r="AM5" i="16"/>
  <c r="AL5" i="16"/>
  <c r="AM4" i="16"/>
  <c r="AL4" i="16"/>
  <c r="AN4" i="16" l="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CD27" i="11"/>
  <c r="CD28" i="11"/>
  <c r="CD29" i="11"/>
  <c r="CD30" i="11"/>
  <c r="CD31" i="11"/>
  <c r="CD32" i="11"/>
  <c r="CD33" i="11"/>
  <c r="CD34" i="11"/>
  <c r="CD35" i="11"/>
  <c r="CD36" i="11"/>
  <c r="CD37" i="11"/>
  <c r="CD38" i="11"/>
  <c r="CD39" i="11"/>
  <c r="CD40" i="11"/>
  <c r="CD41" i="11"/>
  <c r="CD42" i="11"/>
  <c r="CD43" i="11"/>
  <c r="CD44" i="11"/>
  <c r="CD45" i="11"/>
  <c r="CD46" i="11"/>
  <c r="CD47" i="11"/>
  <c r="CD48" i="11"/>
  <c r="CD49" i="11"/>
  <c r="CD50" i="11"/>
  <c r="CD51" i="11"/>
  <c r="CD52" i="11"/>
  <c r="CD53" i="11"/>
  <c r="CD54" i="11"/>
  <c r="CD55" i="11"/>
  <c r="CD56" i="11"/>
  <c r="CD57" i="11"/>
  <c r="CD58" i="11"/>
  <c r="CD59" i="11"/>
  <c r="CD60" i="11"/>
  <c r="CD61" i="11"/>
  <c r="CD62" i="11"/>
  <c r="CD63" i="11"/>
  <c r="CD64" i="11"/>
  <c r="CD65" i="11"/>
  <c r="CD66" i="11"/>
  <c r="CD67" i="11"/>
  <c r="CD68" i="11"/>
  <c r="CD69" i="11"/>
  <c r="CD70" i="11"/>
  <c r="CD71" i="11"/>
  <c r="CD72" i="11"/>
  <c r="CD73" i="11"/>
  <c r="CD74" i="11"/>
  <c r="CH27" i="11"/>
  <c r="CH28" i="11"/>
  <c r="CH29" i="11"/>
  <c r="CH30" i="11"/>
  <c r="CH31" i="11"/>
  <c r="CH32" i="11"/>
  <c r="CH33" i="11"/>
  <c r="CH34" i="11"/>
  <c r="CH35" i="11"/>
  <c r="CH36" i="11"/>
  <c r="CH37" i="11"/>
  <c r="CH38" i="11"/>
  <c r="CH39" i="11"/>
  <c r="CH40" i="11"/>
  <c r="CH41" i="11"/>
  <c r="CH42" i="11"/>
  <c r="CH43" i="11"/>
  <c r="CH44" i="11"/>
  <c r="CH45" i="11"/>
  <c r="CH46" i="11"/>
  <c r="CH47" i="11"/>
  <c r="CH48" i="11"/>
  <c r="CH49" i="11"/>
  <c r="CH50" i="11"/>
  <c r="CH51" i="11"/>
  <c r="CH52" i="11"/>
  <c r="CH53" i="11"/>
  <c r="CH54" i="11"/>
  <c r="CH55" i="11"/>
  <c r="CH56" i="11"/>
  <c r="CH57" i="11"/>
  <c r="CH58" i="11"/>
  <c r="CH59" i="11"/>
  <c r="CH60" i="11"/>
  <c r="CH61" i="11"/>
  <c r="CH62" i="11"/>
  <c r="CH63" i="11"/>
  <c r="CH64" i="11"/>
  <c r="CH65" i="11"/>
  <c r="CH66" i="11"/>
  <c r="CH67" i="11"/>
  <c r="CH68" i="11"/>
  <c r="CH69" i="11"/>
  <c r="CH70" i="11"/>
  <c r="CH71" i="11"/>
  <c r="CH72" i="11"/>
  <c r="CH73" i="11"/>
  <c r="CH74" i="11"/>
  <c r="A5" i="16" l="1"/>
  <c r="B5" i="16"/>
  <c r="D5" i="16"/>
  <c r="E5" i="16"/>
  <c r="S5" i="16"/>
  <c r="U5" i="16"/>
  <c r="A6" i="16"/>
  <c r="B6" i="16"/>
  <c r="D6" i="16"/>
  <c r="E6" i="16"/>
  <c r="S6" i="16"/>
  <c r="U6" i="16"/>
  <c r="A7" i="16"/>
  <c r="B7" i="16"/>
  <c r="D7" i="16"/>
  <c r="E7" i="16"/>
  <c r="S7" i="16"/>
  <c r="U7" i="16"/>
  <c r="A8" i="16"/>
  <c r="B8" i="16"/>
  <c r="D8" i="16"/>
  <c r="E8" i="16"/>
  <c r="S8" i="16"/>
  <c r="U8" i="16"/>
  <c r="A9" i="16"/>
  <c r="B9" i="16"/>
  <c r="D9" i="16"/>
  <c r="E9" i="16"/>
  <c r="S9" i="16"/>
  <c r="U9" i="16"/>
  <c r="A10" i="16"/>
  <c r="B10" i="16"/>
  <c r="D10" i="16"/>
  <c r="E10" i="16"/>
  <c r="S10" i="16"/>
  <c r="U10" i="16"/>
  <c r="A11" i="16"/>
  <c r="B11" i="16"/>
  <c r="D11" i="16"/>
  <c r="E11" i="16"/>
  <c r="S11" i="16"/>
  <c r="U11" i="16"/>
  <c r="A12" i="16"/>
  <c r="B12" i="16"/>
  <c r="D12" i="16"/>
  <c r="E12" i="16"/>
  <c r="S12" i="16"/>
  <c r="U12" i="16"/>
  <c r="A13" i="16"/>
  <c r="B13" i="16"/>
  <c r="D13" i="16"/>
  <c r="E13" i="16"/>
  <c r="S13" i="16"/>
  <c r="U13" i="16"/>
  <c r="A14" i="16"/>
  <c r="B14" i="16"/>
  <c r="D14" i="16"/>
  <c r="E14" i="16"/>
  <c r="S14" i="16"/>
  <c r="U14" i="16"/>
  <c r="A15" i="16"/>
  <c r="B15" i="16"/>
  <c r="D15" i="16"/>
  <c r="E15" i="16"/>
  <c r="S15" i="16"/>
  <c r="U15" i="16"/>
  <c r="A16" i="16"/>
  <c r="B16" i="16"/>
  <c r="D16" i="16"/>
  <c r="E16" i="16"/>
  <c r="S16" i="16"/>
  <c r="U16" i="16"/>
  <c r="A17" i="16"/>
  <c r="B17" i="16"/>
  <c r="D17" i="16"/>
  <c r="E17" i="16"/>
  <c r="S17" i="16"/>
  <c r="U17" i="16"/>
  <c r="A18" i="16"/>
  <c r="B18" i="16"/>
  <c r="D18" i="16"/>
  <c r="E18" i="16"/>
  <c r="S18" i="16"/>
  <c r="U18" i="16"/>
  <c r="A19" i="16"/>
  <c r="B19" i="16"/>
  <c r="D19" i="16"/>
  <c r="E19" i="16"/>
  <c r="S19" i="16"/>
  <c r="U19" i="16"/>
  <c r="A20" i="16"/>
  <c r="B20" i="16"/>
  <c r="D20" i="16"/>
  <c r="E20" i="16"/>
  <c r="S20" i="16"/>
  <c r="U20" i="16"/>
  <c r="A21" i="16"/>
  <c r="B21" i="16"/>
  <c r="D21" i="16"/>
  <c r="E21" i="16"/>
  <c r="S21" i="16"/>
  <c r="U21" i="16"/>
  <c r="A22" i="16"/>
  <c r="B22" i="16"/>
  <c r="D22" i="16"/>
  <c r="E22" i="16"/>
  <c r="S22" i="16"/>
  <c r="U22" i="16"/>
  <c r="A23" i="16"/>
  <c r="B23" i="16"/>
  <c r="D23" i="16"/>
  <c r="E23" i="16"/>
  <c r="S23" i="16"/>
  <c r="U23" i="16"/>
  <c r="A24" i="16"/>
  <c r="B24" i="16"/>
  <c r="D24" i="16"/>
  <c r="E24" i="16"/>
  <c r="S24" i="16"/>
  <c r="U24" i="16"/>
  <c r="A25" i="16"/>
  <c r="B25" i="16"/>
  <c r="D25" i="16"/>
  <c r="E25" i="16"/>
  <c r="S25" i="16"/>
  <c r="U25" i="16"/>
  <c r="A26" i="16"/>
  <c r="B26" i="16"/>
  <c r="D26" i="16"/>
  <c r="E26" i="16"/>
  <c r="S26" i="16"/>
  <c r="U26" i="16"/>
  <c r="A27" i="16"/>
  <c r="B27" i="16"/>
  <c r="D27" i="16"/>
  <c r="E27" i="16"/>
  <c r="S27" i="16"/>
  <c r="U27" i="16"/>
  <c r="A28" i="16"/>
  <c r="B28" i="16"/>
  <c r="D28" i="16"/>
  <c r="E28" i="16"/>
  <c r="S28" i="16"/>
  <c r="U28" i="16"/>
  <c r="A29" i="16"/>
  <c r="B29" i="16"/>
  <c r="D29" i="16"/>
  <c r="E29" i="16"/>
  <c r="S29" i="16"/>
  <c r="U29" i="16"/>
  <c r="A30" i="16"/>
  <c r="B30" i="16"/>
  <c r="D30" i="16"/>
  <c r="E30" i="16"/>
  <c r="S30" i="16"/>
  <c r="U30" i="16"/>
  <c r="A31" i="16"/>
  <c r="B31" i="16"/>
  <c r="D31" i="16"/>
  <c r="E31" i="16"/>
  <c r="S31" i="16"/>
  <c r="U31" i="16"/>
  <c r="A32" i="16"/>
  <c r="B32" i="16"/>
  <c r="D32" i="16"/>
  <c r="E32" i="16"/>
  <c r="S32" i="16"/>
  <c r="U32" i="16"/>
  <c r="A33" i="16"/>
  <c r="B33" i="16"/>
  <c r="D33" i="16"/>
  <c r="E33" i="16"/>
  <c r="S33" i="16"/>
  <c r="U33" i="16"/>
  <c r="A34" i="16"/>
  <c r="B34" i="16"/>
  <c r="D34" i="16"/>
  <c r="E34" i="16"/>
  <c r="S34" i="16"/>
  <c r="U34" i="16"/>
  <c r="A35" i="16"/>
  <c r="B35" i="16"/>
  <c r="D35" i="16"/>
  <c r="E35" i="16"/>
  <c r="S35" i="16"/>
  <c r="U35" i="16"/>
  <c r="A36" i="16"/>
  <c r="B36" i="16"/>
  <c r="D36" i="16"/>
  <c r="E36" i="16"/>
  <c r="S36" i="16"/>
  <c r="U36" i="16"/>
  <c r="A37" i="16"/>
  <c r="B37" i="16"/>
  <c r="D37" i="16"/>
  <c r="E37" i="16"/>
  <c r="S37" i="16"/>
  <c r="U37" i="16"/>
  <c r="A38" i="16"/>
  <c r="B38" i="16"/>
  <c r="D38" i="16"/>
  <c r="E38" i="16"/>
  <c r="S38" i="16"/>
  <c r="U38" i="16"/>
  <c r="A39" i="16"/>
  <c r="B39" i="16"/>
  <c r="D39" i="16"/>
  <c r="E39" i="16"/>
  <c r="S39" i="16"/>
  <c r="U39" i="16"/>
  <c r="A40" i="16"/>
  <c r="B40" i="16"/>
  <c r="D40" i="16"/>
  <c r="E40" i="16"/>
  <c r="S40" i="16"/>
  <c r="U40" i="16"/>
  <c r="A41" i="16"/>
  <c r="B41" i="16"/>
  <c r="D41" i="16"/>
  <c r="E41" i="16"/>
  <c r="S41" i="16"/>
  <c r="U41" i="16"/>
  <c r="A42" i="16"/>
  <c r="B42" i="16"/>
  <c r="D42" i="16"/>
  <c r="E42" i="16"/>
  <c r="S42" i="16"/>
  <c r="U42" i="16"/>
  <c r="A43" i="16"/>
  <c r="B43" i="16"/>
  <c r="D43" i="16"/>
  <c r="E43" i="16"/>
  <c r="S43" i="16"/>
  <c r="U43" i="16"/>
  <c r="A44" i="16"/>
  <c r="B44" i="16"/>
  <c r="D44" i="16"/>
  <c r="E44" i="16"/>
  <c r="S44" i="16"/>
  <c r="U44" i="16"/>
  <c r="A45" i="16"/>
  <c r="B45" i="16"/>
  <c r="D45" i="16"/>
  <c r="E45" i="16"/>
  <c r="S45" i="16"/>
  <c r="U45" i="16"/>
  <c r="A46" i="16"/>
  <c r="B46" i="16"/>
  <c r="D46" i="16"/>
  <c r="E46" i="16"/>
  <c r="S46" i="16"/>
  <c r="U46" i="16"/>
  <c r="A47" i="16"/>
  <c r="B47" i="16"/>
  <c r="D47" i="16"/>
  <c r="E47" i="16"/>
  <c r="S47" i="16"/>
  <c r="U47" i="16"/>
  <c r="A48" i="16"/>
  <c r="B48" i="16"/>
  <c r="D48" i="16"/>
  <c r="E48" i="16"/>
  <c r="S48" i="16"/>
  <c r="U48" i="16"/>
  <c r="A49" i="16"/>
  <c r="B49" i="16"/>
  <c r="D49" i="16"/>
  <c r="E49" i="16"/>
  <c r="S49" i="16"/>
  <c r="U49" i="16"/>
  <c r="A50" i="16"/>
  <c r="B50" i="16"/>
  <c r="D50" i="16"/>
  <c r="E50" i="16"/>
  <c r="S50" i="16"/>
  <c r="U50" i="16"/>
  <c r="A51" i="16"/>
  <c r="B51" i="16"/>
  <c r="D51" i="16"/>
  <c r="E51" i="16"/>
  <c r="S51" i="16"/>
  <c r="U51" i="16"/>
  <c r="A52" i="16"/>
  <c r="B52" i="16"/>
  <c r="D52" i="16"/>
  <c r="E52" i="16"/>
  <c r="S52" i="16"/>
  <c r="U52" i="16"/>
  <c r="A53" i="16"/>
  <c r="B53" i="16"/>
  <c r="D53" i="16"/>
  <c r="E53" i="16"/>
  <c r="S53" i="16"/>
  <c r="U53" i="16"/>
  <c r="AO30" i="16"/>
  <c r="AQ30" i="16"/>
  <c r="AR30" i="16"/>
  <c r="AT30" i="16"/>
  <c r="AO31" i="16"/>
  <c r="AQ31" i="16"/>
  <c r="AR31" i="16"/>
  <c r="AT31" i="16"/>
  <c r="AO32" i="16"/>
  <c r="AQ32" i="16"/>
  <c r="AR32" i="16"/>
  <c r="AT32" i="16"/>
  <c r="AO33" i="16"/>
  <c r="AQ33" i="16"/>
  <c r="AR33" i="16"/>
  <c r="AT33" i="16"/>
  <c r="AO34" i="16"/>
  <c r="AQ34" i="16"/>
  <c r="AR34" i="16"/>
  <c r="AT34" i="16"/>
  <c r="AO35" i="16"/>
  <c r="AQ35" i="16"/>
  <c r="AR35" i="16"/>
  <c r="AT35" i="16"/>
  <c r="AO36" i="16"/>
  <c r="AQ36" i="16"/>
  <c r="AR36" i="16"/>
  <c r="AT36" i="16"/>
  <c r="AO37" i="16"/>
  <c r="AQ37" i="16"/>
  <c r="AR37" i="16"/>
  <c r="AT37" i="16"/>
  <c r="AO38" i="16"/>
  <c r="AQ38" i="16"/>
  <c r="AR38" i="16"/>
  <c r="AT38" i="16"/>
  <c r="AO39" i="16"/>
  <c r="AQ39" i="16"/>
  <c r="AR39" i="16"/>
  <c r="AT39" i="16"/>
  <c r="AO40" i="16"/>
  <c r="AQ40" i="16"/>
  <c r="AR40" i="16"/>
  <c r="AT40" i="16"/>
  <c r="AO41" i="16"/>
  <c r="AQ41" i="16"/>
  <c r="AR41" i="16"/>
  <c r="AT41" i="16"/>
  <c r="AO42" i="16"/>
  <c r="AQ42" i="16"/>
  <c r="AR42" i="16"/>
  <c r="AT42" i="16"/>
  <c r="AO43" i="16"/>
  <c r="AQ43" i="16"/>
  <c r="AR43" i="16"/>
  <c r="AT43" i="16"/>
  <c r="AO44" i="16"/>
  <c r="AQ44" i="16"/>
  <c r="AR44" i="16"/>
  <c r="AT44" i="16"/>
  <c r="AO45" i="16"/>
  <c r="AQ45" i="16"/>
  <c r="AR45" i="16"/>
  <c r="AT45" i="16"/>
  <c r="AO46" i="16"/>
  <c r="AQ46" i="16"/>
  <c r="AR46" i="16"/>
  <c r="AT46" i="16"/>
  <c r="AO47" i="16"/>
  <c r="AQ47" i="16"/>
  <c r="AR47" i="16"/>
  <c r="AT47" i="16"/>
  <c r="AO48" i="16"/>
  <c r="AQ48" i="16"/>
  <c r="AR48" i="16"/>
  <c r="AT48" i="16"/>
  <c r="AO49" i="16"/>
  <c r="AQ49" i="16"/>
  <c r="AR49" i="16"/>
  <c r="AT49" i="16"/>
  <c r="AO50" i="16"/>
  <c r="AQ50" i="16"/>
  <c r="AR50" i="16"/>
  <c r="AT50" i="16"/>
  <c r="AO51" i="16"/>
  <c r="AQ51" i="16"/>
  <c r="AR51" i="16"/>
  <c r="AT51" i="16"/>
  <c r="AO52" i="16"/>
  <c r="AQ52" i="16"/>
  <c r="AR52" i="16"/>
  <c r="AT52" i="16"/>
  <c r="AO53" i="16"/>
  <c r="AQ53" i="16"/>
  <c r="AR53" i="16"/>
  <c r="AT53" i="16"/>
  <c r="AO29" i="16"/>
  <c r="AO28" i="16"/>
  <c r="AO27" i="16"/>
  <c r="AO26" i="16"/>
  <c r="AO25" i="16"/>
  <c r="AO24" i="16"/>
  <c r="AO23" i="16"/>
  <c r="AO22" i="16"/>
  <c r="AO21" i="16"/>
  <c r="AO20" i="16"/>
  <c r="AO19" i="16"/>
  <c r="AO18" i="16"/>
  <c r="AO17" i="16"/>
  <c r="AO16" i="16"/>
  <c r="AO15" i="16"/>
  <c r="AO14" i="16"/>
  <c r="AO13" i="16"/>
  <c r="AO12" i="16"/>
  <c r="AO11" i="16"/>
  <c r="AO10" i="16"/>
  <c r="AO9" i="16"/>
  <c r="AO8" i="16"/>
  <c r="AO7" i="16"/>
  <c r="AO6" i="16"/>
  <c r="AO5" i="16"/>
  <c r="S4" i="16"/>
  <c r="D4" i="16"/>
  <c r="U4" i="16"/>
  <c r="E4" i="16"/>
  <c r="AZ25" i="12"/>
  <c r="CR25" i="12" s="1"/>
  <c r="BB25" i="12"/>
  <c r="CS25" i="12" s="1"/>
  <c r="BL25" i="12"/>
  <c r="CW25" i="12" s="1"/>
  <c r="CQ19" i="11"/>
  <c r="CQ18" i="11"/>
  <c r="CQ17" i="11"/>
  <c r="CQ16" i="11"/>
  <c r="CQ15" i="11"/>
  <c r="CQ14" i="11"/>
  <c r="CQ13" i="11"/>
  <c r="CQ12" i="11"/>
  <c r="CQ11" i="11"/>
  <c r="DC10" i="11"/>
  <c r="CQ10" i="11"/>
  <c r="CQ9" i="11"/>
  <c r="CQ8" i="11"/>
  <c r="CQ7" i="11"/>
  <c r="CQ6" i="11"/>
  <c r="CQ5" i="11"/>
  <c r="CQ4" i="11"/>
  <c r="CQ3" i="11"/>
  <c r="F10" i="11"/>
  <c r="R10" i="11"/>
  <c r="F19" i="11"/>
  <c r="F18" i="11"/>
  <c r="F17" i="11"/>
  <c r="F16" i="11"/>
  <c r="F15" i="11"/>
  <c r="F14" i="11"/>
  <c r="F13" i="11"/>
  <c r="F12" i="11"/>
  <c r="F11" i="11"/>
  <c r="F9" i="11"/>
  <c r="F8" i="11"/>
  <c r="F7" i="11"/>
  <c r="F6" i="11"/>
  <c r="F5" i="11"/>
  <c r="F4" i="11"/>
  <c r="CB74" i="11"/>
  <c r="CB73" i="11"/>
  <c r="CB72" i="11"/>
  <c r="CB71" i="11"/>
  <c r="CB70" i="11"/>
  <c r="CB69" i="11"/>
  <c r="CB68" i="11"/>
  <c r="CB67" i="11"/>
  <c r="CB66" i="11"/>
  <c r="CB65" i="11"/>
  <c r="CB64" i="11"/>
  <c r="CB63" i="11"/>
  <c r="CB62" i="11"/>
  <c r="CB61" i="11"/>
  <c r="CB60" i="11"/>
  <c r="CB59" i="11"/>
  <c r="CB58" i="11"/>
  <c r="CB57" i="11"/>
  <c r="CB56" i="11"/>
  <c r="CB55" i="11"/>
  <c r="CB54" i="11"/>
  <c r="CB53" i="11"/>
  <c r="CB52" i="11"/>
  <c r="CB51" i="11"/>
  <c r="CB50" i="11"/>
  <c r="CB49" i="11"/>
  <c r="CB48" i="11"/>
  <c r="CB47" i="11"/>
  <c r="CB46" i="11"/>
  <c r="CB45" i="11"/>
  <c r="CB44" i="11"/>
  <c r="CB43" i="11"/>
  <c r="CB42" i="11"/>
  <c r="CB41" i="11"/>
  <c r="CB40" i="11"/>
  <c r="CB39" i="11"/>
  <c r="CB38" i="11"/>
  <c r="CB37" i="11"/>
  <c r="CB36" i="11"/>
  <c r="CB35" i="11"/>
  <c r="CB34" i="11"/>
  <c r="CB33" i="11"/>
  <c r="CB32" i="11"/>
  <c r="CB31" i="11"/>
  <c r="CB30" i="11"/>
  <c r="CB29" i="11"/>
  <c r="CB28" i="11"/>
  <c r="CB27" i="11"/>
  <c r="CD26" i="11"/>
  <c r="CB26" i="11"/>
  <c r="CD25" i="11"/>
  <c r="CB25" i="11"/>
  <c r="CD74" i="12"/>
  <c r="CB74" i="12"/>
  <c r="CD73" i="12"/>
  <c r="CB73" i="12"/>
  <c r="CD72" i="12"/>
  <c r="CB72" i="12"/>
  <c r="CD71" i="12"/>
  <c r="CB71" i="12"/>
  <c r="CD70" i="12"/>
  <c r="CB70" i="12"/>
  <c r="CD69" i="12"/>
  <c r="CB69" i="12"/>
  <c r="CD68" i="12"/>
  <c r="CB68" i="12"/>
  <c r="CD67" i="12"/>
  <c r="CB67" i="12"/>
  <c r="CD66" i="12"/>
  <c r="CB66" i="12"/>
  <c r="CD65" i="12"/>
  <c r="CB65" i="12"/>
  <c r="CD64" i="12"/>
  <c r="CB64" i="12"/>
  <c r="CD63" i="12"/>
  <c r="CB63" i="12"/>
  <c r="CD62" i="12"/>
  <c r="CB62" i="12"/>
  <c r="CD61" i="12"/>
  <c r="CB61" i="12"/>
  <c r="CD60" i="12"/>
  <c r="CB60" i="12"/>
  <c r="CD59" i="12"/>
  <c r="CB59" i="12"/>
  <c r="CD58" i="12"/>
  <c r="CB58" i="12"/>
  <c r="CD57" i="12"/>
  <c r="CB57" i="12"/>
  <c r="CD56" i="12"/>
  <c r="CB56" i="12"/>
  <c r="DA56" i="12" s="1"/>
  <c r="CD55" i="12"/>
  <c r="CB55" i="12"/>
  <c r="DA55" i="12" s="1"/>
  <c r="CD54" i="12"/>
  <c r="CB54" i="12"/>
  <c r="DA54" i="12" s="1"/>
  <c r="CD53" i="12"/>
  <c r="CB53" i="12"/>
  <c r="DA53" i="12" s="1"/>
  <c r="CD52" i="12"/>
  <c r="CB52" i="12"/>
  <c r="DA52" i="12" s="1"/>
  <c r="CD51" i="12"/>
  <c r="CB51" i="12"/>
  <c r="DA51" i="12" s="1"/>
  <c r="CD50" i="12"/>
  <c r="CB50" i="12"/>
  <c r="DA50" i="12" s="1"/>
  <c r="CD49" i="12"/>
  <c r="CB49" i="12"/>
  <c r="DA49" i="12" s="1"/>
  <c r="CD48" i="12"/>
  <c r="CB48" i="12"/>
  <c r="DA48" i="12" s="1"/>
  <c r="CD47" i="12"/>
  <c r="CB47" i="12"/>
  <c r="DA47" i="12" s="1"/>
  <c r="CD46" i="12"/>
  <c r="CB46" i="12"/>
  <c r="DA46" i="12" s="1"/>
  <c r="CD45" i="12"/>
  <c r="CB45" i="12"/>
  <c r="DA45" i="12" s="1"/>
  <c r="CD44" i="12"/>
  <c r="CB44" i="12"/>
  <c r="DA44" i="12" s="1"/>
  <c r="CD43" i="12"/>
  <c r="CB43" i="12"/>
  <c r="DA43" i="12" s="1"/>
  <c r="CD42" i="12"/>
  <c r="CB42" i="12"/>
  <c r="DA42" i="12" s="1"/>
  <c r="CD41" i="12"/>
  <c r="CB41" i="12"/>
  <c r="DA41" i="12" s="1"/>
  <c r="CD40" i="12"/>
  <c r="CB40" i="12"/>
  <c r="DA40" i="12" s="1"/>
  <c r="CD39" i="12"/>
  <c r="CB39" i="12"/>
  <c r="DA39" i="12" s="1"/>
  <c r="CD38" i="12"/>
  <c r="CB38" i="12"/>
  <c r="DA38" i="12" s="1"/>
  <c r="CD37" i="12"/>
  <c r="CB37" i="12"/>
  <c r="DA37" i="12" s="1"/>
  <c r="CD36" i="12"/>
  <c r="CB36" i="12"/>
  <c r="DA36" i="12" s="1"/>
  <c r="CD35" i="12"/>
  <c r="CB35" i="12"/>
  <c r="DA35" i="12" s="1"/>
  <c r="CD34" i="12"/>
  <c r="CB34" i="12"/>
  <c r="DA34" i="12" s="1"/>
  <c r="CD33" i="12"/>
  <c r="CB33" i="12"/>
  <c r="DA33" i="12" s="1"/>
  <c r="CD32" i="12"/>
  <c r="CB32" i="12"/>
  <c r="DA32" i="12" s="1"/>
  <c r="CD31" i="12"/>
  <c r="CB31" i="12"/>
  <c r="DA31" i="12" s="1"/>
  <c r="CD30" i="12"/>
  <c r="CB30" i="12"/>
  <c r="DA30" i="12" s="1"/>
  <c r="CD29" i="12"/>
  <c r="CB29" i="12"/>
  <c r="DA29" i="12" s="1"/>
  <c r="CD28" i="12"/>
  <c r="CB28" i="12"/>
  <c r="DA28" i="12" s="1"/>
  <c r="CD27" i="12"/>
  <c r="CB27" i="12"/>
  <c r="DA27" i="12" s="1"/>
  <c r="CD26" i="12"/>
  <c r="CB26" i="12"/>
  <c r="DA26" i="12" s="1"/>
  <c r="CD25" i="12"/>
  <c r="CB25" i="12"/>
  <c r="DA25" i="12" s="1"/>
  <c r="BL74" i="11"/>
  <c r="BL73" i="11"/>
  <c r="BL72" i="11"/>
  <c r="BL71" i="11"/>
  <c r="BL70" i="11"/>
  <c r="BL69" i="11"/>
  <c r="BL68" i="11"/>
  <c r="BL67" i="11"/>
  <c r="BL66" i="11"/>
  <c r="BL65" i="11"/>
  <c r="BL64" i="11"/>
  <c r="BL63" i="11"/>
  <c r="BL62" i="11"/>
  <c r="BL61" i="11"/>
  <c r="BL60" i="11"/>
  <c r="BL59" i="11"/>
  <c r="BL58" i="11"/>
  <c r="BL57" i="11"/>
  <c r="BL56" i="11"/>
  <c r="BL55" i="11"/>
  <c r="BL54" i="11"/>
  <c r="BL53" i="11"/>
  <c r="BL52" i="11"/>
  <c r="BL51" i="11"/>
  <c r="BL50" i="11"/>
  <c r="BL49" i="11"/>
  <c r="BL48" i="11"/>
  <c r="BL47" i="11"/>
  <c r="BL46" i="11"/>
  <c r="BL45" i="11"/>
  <c r="BL44" i="11"/>
  <c r="BL43" i="11"/>
  <c r="BL42" i="11"/>
  <c r="BL41" i="11"/>
  <c r="BL40" i="11"/>
  <c r="BL39" i="11"/>
  <c r="BL38" i="11"/>
  <c r="BL37" i="11"/>
  <c r="BL36" i="11"/>
  <c r="BL35" i="11"/>
  <c r="BL34" i="11"/>
  <c r="BL33" i="11"/>
  <c r="BL32" i="11"/>
  <c r="BL31" i="11"/>
  <c r="BL30" i="11"/>
  <c r="BL29" i="11"/>
  <c r="BL28" i="11"/>
  <c r="BL27" i="11"/>
  <c r="BN26" i="11"/>
  <c r="BL26" i="11"/>
  <c r="BN25" i="11"/>
  <c r="DT13" i="11" s="1"/>
  <c r="BL25" i="11"/>
  <c r="DY13" i="11" s="1"/>
  <c r="EC13" i="11" s="1"/>
  <c r="BN74" i="12"/>
  <c r="BL74" i="12"/>
  <c r="BN73" i="12"/>
  <c r="BL73" i="12"/>
  <c r="BN72" i="12"/>
  <c r="BL72" i="12"/>
  <c r="BN71" i="12"/>
  <c r="BL71" i="12"/>
  <c r="BN70" i="12"/>
  <c r="BL70" i="12"/>
  <c r="BN69" i="12"/>
  <c r="BL69" i="12"/>
  <c r="BN68" i="12"/>
  <c r="BL68" i="12"/>
  <c r="BN67" i="12"/>
  <c r="BL67" i="12"/>
  <c r="BN66" i="12"/>
  <c r="BL66" i="12"/>
  <c r="BN65" i="12"/>
  <c r="BL65" i="12"/>
  <c r="BN64" i="12"/>
  <c r="BL64" i="12"/>
  <c r="BN63" i="12"/>
  <c r="BL63" i="12"/>
  <c r="BN62" i="12"/>
  <c r="BL62" i="12"/>
  <c r="BN61" i="12"/>
  <c r="BL61" i="12"/>
  <c r="BN60" i="12"/>
  <c r="BL60" i="12"/>
  <c r="BN59" i="12"/>
  <c r="BL59" i="12"/>
  <c r="BN58" i="12"/>
  <c r="BL58" i="12"/>
  <c r="CW58" i="12" s="1"/>
  <c r="BN57" i="12"/>
  <c r="BL57" i="12"/>
  <c r="BN56" i="12"/>
  <c r="BL56" i="12"/>
  <c r="CW56" i="12" s="1"/>
  <c r="BN55" i="12"/>
  <c r="BL55" i="12"/>
  <c r="CW55" i="12" s="1"/>
  <c r="BN54" i="12"/>
  <c r="BL54" i="12"/>
  <c r="CW54" i="12" s="1"/>
  <c r="BN53" i="12"/>
  <c r="BL53" i="12"/>
  <c r="CW53" i="12" s="1"/>
  <c r="BN52" i="12"/>
  <c r="BL52" i="12"/>
  <c r="CW52" i="12" s="1"/>
  <c r="BN51" i="12"/>
  <c r="BL51" i="12"/>
  <c r="CW51" i="12" s="1"/>
  <c r="BN50" i="12"/>
  <c r="BL50" i="12"/>
  <c r="CW50" i="12" s="1"/>
  <c r="BN49" i="12"/>
  <c r="BL49" i="12"/>
  <c r="CW49" i="12" s="1"/>
  <c r="BN48" i="12"/>
  <c r="BL48" i="12"/>
  <c r="CW48" i="12" s="1"/>
  <c r="BN47" i="12"/>
  <c r="BL47" i="12"/>
  <c r="CW47" i="12" s="1"/>
  <c r="BN46" i="12"/>
  <c r="BL46" i="12"/>
  <c r="CW46" i="12" s="1"/>
  <c r="BN45" i="12"/>
  <c r="BL45" i="12"/>
  <c r="CW45" i="12" s="1"/>
  <c r="BN44" i="12"/>
  <c r="BL44" i="12"/>
  <c r="CW44" i="12" s="1"/>
  <c r="BN43" i="12"/>
  <c r="BL43" i="12"/>
  <c r="CW43" i="12" s="1"/>
  <c r="BN42" i="12"/>
  <c r="BL42" i="12"/>
  <c r="CW42" i="12" s="1"/>
  <c r="BN41" i="12"/>
  <c r="BL41" i="12"/>
  <c r="CW41" i="12" s="1"/>
  <c r="BN40" i="12"/>
  <c r="BL40" i="12"/>
  <c r="CW40" i="12" s="1"/>
  <c r="BN39" i="12"/>
  <c r="BL39" i="12"/>
  <c r="CW39" i="12" s="1"/>
  <c r="BN38" i="12"/>
  <c r="BL38" i="12"/>
  <c r="CW38" i="12" s="1"/>
  <c r="BN37" i="12"/>
  <c r="BL37" i="12"/>
  <c r="CW37" i="12" s="1"/>
  <c r="BN36" i="12"/>
  <c r="BL36" i="12"/>
  <c r="CW36" i="12" s="1"/>
  <c r="BN35" i="12"/>
  <c r="BL35" i="12"/>
  <c r="CW35" i="12" s="1"/>
  <c r="BN34" i="12"/>
  <c r="BL34" i="12"/>
  <c r="CW34" i="12" s="1"/>
  <c r="BN33" i="12"/>
  <c r="BL33" i="12"/>
  <c r="CW33" i="12" s="1"/>
  <c r="BN32" i="12"/>
  <c r="BL32" i="12"/>
  <c r="CW32" i="12" s="1"/>
  <c r="BN31" i="12"/>
  <c r="BL31" i="12"/>
  <c r="CW31" i="12" s="1"/>
  <c r="BN30" i="12"/>
  <c r="BL30" i="12"/>
  <c r="CW30" i="12" s="1"/>
  <c r="BN29" i="12"/>
  <c r="BL29" i="12"/>
  <c r="CW29" i="12" s="1"/>
  <c r="BN28" i="12"/>
  <c r="BL28" i="12"/>
  <c r="CW28" i="12" s="1"/>
  <c r="BN27" i="12"/>
  <c r="BL27" i="12"/>
  <c r="CW27" i="12" s="1"/>
  <c r="BN26" i="12"/>
  <c r="BL26" i="12"/>
  <c r="CW26" i="12" s="1"/>
  <c r="BN25" i="12"/>
  <c r="BB26" i="11"/>
  <c r="BB25" i="11"/>
  <c r="BB74" i="12"/>
  <c r="BB73" i="12"/>
  <c r="BB72" i="12"/>
  <c r="BB71" i="12"/>
  <c r="BB70" i="12"/>
  <c r="BB69" i="12"/>
  <c r="BB68" i="12"/>
  <c r="BB67" i="12"/>
  <c r="BB66" i="12"/>
  <c r="BB65" i="12"/>
  <c r="BB64" i="12"/>
  <c r="BB63" i="12"/>
  <c r="BB62" i="12"/>
  <c r="BB61" i="12"/>
  <c r="BB60" i="12"/>
  <c r="BB59" i="12"/>
  <c r="BB58" i="12"/>
  <c r="BB57" i="12"/>
  <c r="BB56" i="12"/>
  <c r="CS56" i="12" s="1"/>
  <c r="BB55" i="12"/>
  <c r="CS55" i="12" s="1"/>
  <c r="BB54" i="12"/>
  <c r="CS54" i="12" s="1"/>
  <c r="BB53" i="12"/>
  <c r="CS53" i="12" s="1"/>
  <c r="BB52" i="12"/>
  <c r="CS52" i="12" s="1"/>
  <c r="BB51" i="12"/>
  <c r="CS51" i="12" s="1"/>
  <c r="BB50" i="12"/>
  <c r="CS50" i="12" s="1"/>
  <c r="BB49" i="12"/>
  <c r="CS49" i="12" s="1"/>
  <c r="BB48" i="12"/>
  <c r="CS48" i="12" s="1"/>
  <c r="BB47" i="12"/>
  <c r="CS47" i="12" s="1"/>
  <c r="BB46" i="12"/>
  <c r="CS46" i="12" s="1"/>
  <c r="BB45" i="12"/>
  <c r="CS45" i="12" s="1"/>
  <c r="BB44" i="12"/>
  <c r="CS44" i="12" s="1"/>
  <c r="BB43" i="12"/>
  <c r="CS43" i="12" s="1"/>
  <c r="BB42" i="12"/>
  <c r="CS42" i="12" s="1"/>
  <c r="BB41" i="12"/>
  <c r="CS41" i="12" s="1"/>
  <c r="BB40" i="12"/>
  <c r="CS40" i="12" s="1"/>
  <c r="BB39" i="12"/>
  <c r="CS39" i="12" s="1"/>
  <c r="BB38" i="12"/>
  <c r="CS38" i="12" s="1"/>
  <c r="BB37" i="12"/>
  <c r="CS37" i="12" s="1"/>
  <c r="BB36" i="12"/>
  <c r="CS36" i="12" s="1"/>
  <c r="BB35" i="12"/>
  <c r="CS35" i="12" s="1"/>
  <c r="BB34" i="12"/>
  <c r="CS34" i="12" s="1"/>
  <c r="BB33" i="12"/>
  <c r="CS33" i="12" s="1"/>
  <c r="BB32" i="12"/>
  <c r="CS32" i="12" s="1"/>
  <c r="BB31" i="12"/>
  <c r="CS31" i="12" s="1"/>
  <c r="BB30" i="12"/>
  <c r="CS30" i="12" s="1"/>
  <c r="BB29" i="12"/>
  <c r="CS29" i="12" s="1"/>
  <c r="BB28" i="12"/>
  <c r="CS28" i="12" s="1"/>
  <c r="BB27" i="12"/>
  <c r="CS27" i="12" s="1"/>
  <c r="BB26" i="12"/>
  <c r="CS26" i="12" s="1"/>
  <c r="DY9" i="11" l="1"/>
  <c r="EC9" i="11" s="1"/>
  <c r="DT9" i="11"/>
  <c r="DY17" i="11"/>
  <c r="EC17" i="11" s="1"/>
  <c r="DT17" i="11"/>
  <c r="AS51" i="16"/>
  <c r="AS35" i="16"/>
  <c r="T50" i="16"/>
  <c r="T46" i="16"/>
  <c r="T34" i="16"/>
  <c r="T30" i="16"/>
  <c r="T26" i="16"/>
  <c r="T22" i="16"/>
  <c r="T18" i="16"/>
  <c r="T14" i="16"/>
  <c r="AS41" i="16"/>
  <c r="AN12" i="16"/>
  <c r="AN20" i="16"/>
  <c r="AN28" i="16"/>
  <c r="T40" i="16"/>
  <c r="T36" i="16"/>
  <c r="T28" i="16"/>
  <c r="T48" i="16"/>
  <c r="T12" i="16"/>
  <c r="AS47" i="16"/>
  <c r="T44" i="16"/>
  <c r="T32" i="16"/>
  <c r="T16" i="16"/>
  <c r="AS42" i="16"/>
  <c r="AS34" i="16"/>
  <c r="AS48" i="16"/>
  <c r="AS45" i="16"/>
  <c r="T53" i="16"/>
  <c r="T37" i="16"/>
  <c r="T29" i="16"/>
  <c r="T21" i="16"/>
  <c r="T5" i="16"/>
  <c r="AS40" i="16"/>
  <c r="CW51" i="11"/>
  <c r="T51" i="16"/>
  <c r="T43" i="16"/>
  <c r="T35" i="16"/>
  <c r="T19" i="16"/>
  <c r="T11" i="16"/>
  <c r="T42" i="16"/>
  <c r="T10" i="16"/>
  <c r="AS52" i="16"/>
  <c r="AS44" i="16"/>
  <c r="CW38" i="11"/>
  <c r="AS36" i="16"/>
  <c r="T8" i="16"/>
  <c r="AN8" i="16"/>
  <c r="AN16" i="16"/>
  <c r="AN24" i="16"/>
  <c r="AN33" i="16"/>
  <c r="AN37" i="16"/>
  <c r="AN41" i="16"/>
  <c r="AN45" i="16"/>
  <c r="AN49" i="16"/>
  <c r="AN53" i="16"/>
  <c r="AN11" i="16"/>
  <c r="AN19" i="16"/>
  <c r="AN27" i="16"/>
  <c r="AN9" i="16"/>
  <c r="AN17" i="16"/>
  <c r="AN25" i="16"/>
  <c r="AS50" i="16"/>
  <c r="AS32" i="16"/>
  <c r="AS31" i="16"/>
  <c r="T52" i="16"/>
  <c r="T45" i="16"/>
  <c r="T38" i="16"/>
  <c r="T27" i="16"/>
  <c r="T24" i="16"/>
  <c r="T20" i="16"/>
  <c r="T13" i="16"/>
  <c r="T6" i="16"/>
  <c r="AN31" i="16"/>
  <c r="AN35" i="16"/>
  <c r="AN39" i="16"/>
  <c r="AN43" i="16"/>
  <c r="AN47" i="16"/>
  <c r="AN51" i="16"/>
  <c r="CW30" i="11"/>
  <c r="AN10" i="16"/>
  <c r="AN18" i="16"/>
  <c r="AN26" i="16"/>
  <c r="AN32" i="16"/>
  <c r="AN36" i="16"/>
  <c r="AN40" i="16"/>
  <c r="AN44" i="16"/>
  <c r="AN48" i="16"/>
  <c r="AN52" i="16"/>
  <c r="CW28" i="11"/>
  <c r="CW36" i="11"/>
  <c r="CW44" i="11"/>
  <c r="CW52" i="11"/>
  <c r="AN5" i="16"/>
  <c r="AN13" i="16"/>
  <c r="AN21" i="16"/>
  <c r="AN29" i="16"/>
  <c r="AS53" i="16"/>
  <c r="AS37" i="16"/>
  <c r="CW29" i="11"/>
  <c r="CW37" i="11"/>
  <c r="CW45" i="11"/>
  <c r="CW46" i="11"/>
  <c r="AS38" i="16"/>
  <c r="CW23" i="11"/>
  <c r="CW31" i="11"/>
  <c r="CW39" i="11"/>
  <c r="CW47" i="11"/>
  <c r="AN6" i="16"/>
  <c r="AN14" i="16"/>
  <c r="AN22" i="16"/>
  <c r="AN30" i="16"/>
  <c r="AN34" i="16"/>
  <c r="AN38" i="16"/>
  <c r="AN42" i="16"/>
  <c r="AN46" i="16"/>
  <c r="AN50" i="16"/>
  <c r="AS39" i="16"/>
  <c r="T47" i="16"/>
  <c r="T39" i="16"/>
  <c r="T31" i="16"/>
  <c r="T23" i="16"/>
  <c r="T15" i="16"/>
  <c r="T7" i="16"/>
  <c r="CW24" i="11"/>
  <c r="CW32" i="11"/>
  <c r="CW40" i="11"/>
  <c r="CW48" i="11"/>
  <c r="CW25" i="11"/>
  <c r="CW33" i="11"/>
  <c r="CW41" i="11"/>
  <c r="CW49" i="11"/>
  <c r="T4" i="16"/>
  <c r="AS43" i="16"/>
  <c r="T49" i="16"/>
  <c r="T41" i="16"/>
  <c r="T33" i="16"/>
  <c r="T25" i="16"/>
  <c r="T17" i="16"/>
  <c r="T9" i="16"/>
  <c r="CW26" i="11"/>
  <c r="CW34" i="11"/>
  <c r="CW42" i="11"/>
  <c r="CW50" i="11"/>
  <c r="AN7" i="16"/>
  <c r="AN15" i="16"/>
  <c r="AN23" i="16"/>
  <c r="AS49" i="16"/>
  <c r="AS46" i="16"/>
  <c r="AS33" i="16"/>
  <c r="AS30" i="16"/>
  <c r="CW27" i="11"/>
  <c r="CW35" i="11"/>
  <c r="CW43" i="11"/>
  <c r="AT29" i="16"/>
  <c r="AR29" i="16"/>
  <c r="AQ29" i="16"/>
  <c r="AT28" i="16"/>
  <c r="AR28" i="16"/>
  <c r="AQ28" i="16"/>
  <c r="AT27" i="16"/>
  <c r="AR27" i="16"/>
  <c r="AQ27" i="16"/>
  <c r="AT26" i="16"/>
  <c r="AR26" i="16"/>
  <c r="AQ26" i="16"/>
  <c r="AT25" i="16"/>
  <c r="AR25" i="16"/>
  <c r="AQ25" i="16"/>
  <c r="AT24" i="16"/>
  <c r="AR24" i="16"/>
  <c r="AQ24" i="16"/>
  <c r="AT23" i="16"/>
  <c r="AR23" i="16"/>
  <c r="AQ23" i="16"/>
  <c r="AT22" i="16"/>
  <c r="AR22" i="16"/>
  <c r="AQ22" i="16"/>
  <c r="AT21" i="16"/>
  <c r="AR21" i="16"/>
  <c r="AQ21" i="16"/>
  <c r="AT20" i="16"/>
  <c r="AR20" i="16"/>
  <c r="AQ20" i="16"/>
  <c r="AT19" i="16"/>
  <c r="AR19" i="16"/>
  <c r="AQ19" i="16"/>
  <c r="AT18" i="16"/>
  <c r="AR18" i="16"/>
  <c r="AQ18" i="16"/>
  <c r="AT17" i="16"/>
  <c r="AR17" i="16"/>
  <c r="AQ17" i="16"/>
  <c r="AT16" i="16"/>
  <c r="AR16" i="16"/>
  <c r="AQ16" i="16"/>
  <c r="AT15" i="16"/>
  <c r="AR15" i="16"/>
  <c r="AQ15" i="16"/>
  <c r="AT14" i="16"/>
  <c r="AR14" i="16"/>
  <c r="AQ14" i="16"/>
  <c r="AT13" i="16"/>
  <c r="AR13" i="16"/>
  <c r="AQ13" i="16"/>
  <c r="AT12" i="16"/>
  <c r="AR12" i="16"/>
  <c r="AQ12" i="16"/>
  <c r="AT11" i="16"/>
  <c r="AR11" i="16"/>
  <c r="AQ11" i="16"/>
  <c r="AT10" i="16"/>
  <c r="AR10" i="16"/>
  <c r="AQ10" i="16"/>
  <c r="AT9" i="16"/>
  <c r="AR9" i="16"/>
  <c r="AQ9" i="16"/>
  <c r="AT8" i="16"/>
  <c r="AR8" i="16"/>
  <c r="AQ8" i="16"/>
  <c r="AT7" i="16"/>
  <c r="AR7" i="16"/>
  <c r="AQ7" i="16"/>
  <c r="AT6" i="16"/>
  <c r="AR6" i="16"/>
  <c r="AQ6" i="16"/>
  <c r="AT5" i="16"/>
  <c r="AR5" i="16"/>
  <c r="AQ5" i="16"/>
  <c r="AT4" i="16"/>
  <c r="AR4" i="16"/>
  <c r="AQ4" i="16"/>
  <c r="B4" i="16"/>
  <c r="A4" i="16"/>
  <c r="EG23" i="11" l="1"/>
  <c r="EG55" i="11"/>
  <c r="EG24" i="11"/>
  <c r="EG49" i="11"/>
  <c r="EG59" i="11"/>
  <c r="EG37" i="11"/>
  <c r="EG54" i="11"/>
  <c r="EG32" i="11"/>
  <c r="EG57" i="11"/>
  <c r="EG34" i="11"/>
  <c r="EG45" i="11"/>
  <c r="EG62" i="11"/>
  <c r="EG40" i="11"/>
  <c r="EG26" i="11"/>
  <c r="EG28" i="11"/>
  <c r="EG53" i="11"/>
  <c r="EG58" i="11"/>
  <c r="EG48" i="11"/>
  <c r="EG42" i="11"/>
  <c r="EG36" i="11"/>
  <c r="EG61" i="11"/>
  <c r="EG56" i="11"/>
  <c r="EG27" i="11"/>
  <c r="EG44" i="11"/>
  <c r="EG50" i="11"/>
  <c r="EG31" i="11"/>
  <c r="EG25" i="11"/>
  <c r="EG35" i="11"/>
  <c r="EG52" i="11"/>
  <c r="EG30" i="11"/>
  <c r="EG39" i="11"/>
  <c r="DO45" i="11"/>
  <c r="DO37" i="11"/>
  <c r="DO29" i="11"/>
  <c r="DO52" i="11"/>
  <c r="DO44" i="11"/>
  <c r="DO36" i="11"/>
  <c r="DO28" i="11"/>
  <c r="DO51" i="11"/>
  <c r="DO43" i="11"/>
  <c r="DO35" i="11"/>
  <c r="DO27" i="11"/>
  <c r="DO50" i="11"/>
  <c r="DO42" i="11"/>
  <c r="DO34" i="11"/>
  <c r="DO26" i="11"/>
  <c r="DO40" i="11"/>
  <c r="DO24" i="11"/>
  <c r="DO49" i="11"/>
  <c r="DO41" i="11"/>
  <c r="DO33" i="11"/>
  <c r="DO25" i="11"/>
  <c r="DO48" i="11"/>
  <c r="DO32" i="11"/>
  <c r="DO47" i="11"/>
  <c r="DO39" i="11"/>
  <c r="DO31" i="11"/>
  <c r="DO23" i="11"/>
  <c r="DO46" i="11"/>
  <c r="DO38" i="11"/>
  <c r="DO30" i="11"/>
  <c r="EG33" i="11"/>
  <c r="EG43" i="11"/>
  <c r="EG60" i="11"/>
  <c r="EG38" i="11"/>
  <c r="EG47" i="11"/>
  <c r="EG41" i="11"/>
  <c r="EG51" i="11"/>
  <c r="EG29" i="11"/>
  <c r="EG46" i="11"/>
  <c r="AS27" i="16"/>
  <c r="AS20" i="16"/>
  <c r="AS26" i="16"/>
  <c r="AS21" i="16"/>
  <c r="AS24" i="16"/>
  <c r="AS11" i="16"/>
  <c r="AS28" i="16"/>
  <c r="AS19" i="16"/>
  <c r="AS25" i="16"/>
  <c r="AS29" i="16"/>
  <c r="AS23" i="16"/>
  <c r="AS4" i="16"/>
  <c r="AS13" i="16"/>
  <c r="CN46" i="11"/>
  <c r="AS7" i="16"/>
  <c r="AS15" i="16"/>
  <c r="AS16" i="16"/>
  <c r="AS10" i="16"/>
  <c r="AS12" i="16"/>
  <c r="AS9" i="16"/>
  <c r="AS8" i="16"/>
  <c r="AS17" i="16"/>
  <c r="AS18" i="16"/>
  <c r="AS5" i="16"/>
  <c r="CN27" i="11"/>
  <c r="CN35" i="11"/>
  <c r="CN43" i="11"/>
  <c r="CN51" i="11"/>
  <c r="AS14" i="16"/>
  <c r="CN24" i="11"/>
  <c r="CN32" i="11"/>
  <c r="CN40" i="11"/>
  <c r="CN48" i="11"/>
  <c r="CN29" i="11"/>
  <c r="CN37" i="11"/>
  <c r="CN45" i="11"/>
  <c r="CN26" i="11"/>
  <c r="CN34" i="11"/>
  <c r="CN42" i="11"/>
  <c r="CN50" i="11"/>
  <c r="CN23" i="11"/>
  <c r="CN31" i="11"/>
  <c r="CN39" i="11"/>
  <c r="CN47" i="11"/>
  <c r="AS6" i="16"/>
  <c r="AS22" i="16"/>
  <c r="CN28" i="11"/>
  <c r="CN36" i="11"/>
  <c r="CN44" i="11"/>
  <c r="CN52" i="11"/>
  <c r="CN25" i="11"/>
  <c r="CN33" i="11"/>
  <c r="CN41" i="11"/>
  <c r="CN49" i="11"/>
  <c r="CN30" i="11"/>
  <c r="CN38" i="11"/>
  <c r="EP50" i="11" l="1"/>
  <c r="EP58" i="11"/>
  <c r="EP51" i="11"/>
  <c r="EP52" i="11"/>
  <c r="EP47" i="11"/>
  <c r="EP45" i="11"/>
  <c r="EP53" i="11"/>
  <c r="EP46" i="11"/>
  <c r="EP54" i="11"/>
  <c r="EP48" i="11"/>
  <c r="EP56" i="11"/>
  <c r="EP49" i="11"/>
  <c r="EP57" i="11"/>
  <c r="EP55" i="11"/>
  <c r="DF50" i="11"/>
  <c r="EP40" i="11"/>
  <c r="DF49" i="11"/>
  <c r="DF34" i="11"/>
  <c r="DF39" i="11"/>
  <c r="EP35" i="11"/>
  <c r="EP34" i="11"/>
  <c r="EP24" i="11"/>
  <c r="EP25" i="11"/>
  <c r="EP37" i="11"/>
  <c r="EP38" i="11"/>
  <c r="DF33" i="11"/>
  <c r="DF52" i="11"/>
  <c r="DF36" i="11"/>
  <c r="DF37" i="11"/>
  <c r="EP36" i="11"/>
  <c r="EP31" i="11"/>
  <c r="EP33" i="11"/>
  <c r="DF46" i="11"/>
  <c r="DF47" i="11"/>
  <c r="DF31" i="11"/>
  <c r="EP43" i="11"/>
  <c r="EP27" i="11"/>
  <c r="DF48" i="11"/>
  <c r="DF32" i="11"/>
  <c r="EP32" i="11"/>
  <c r="DF35" i="11"/>
  <c r="EP42" i="11"/>
  <c r="EP26" i="11"/>
  <c r="EP29" i="11"/>
  <c r="DF42" i="11"/>
  <c r="DF26" i="11"/>
  <c r="EP30" i="11"/>
  <c r="DF51" i="11"/>
  <c r="DF30" i="11"/>
  <c r="DF41" i="11"/>
  <c r="DF25" i="11"/>
  <c r="DF44" i="11"/>
  <c r="DF28" i="11"/>
  <c r="DF45" i="11"/>
  <c r="DF29" i="11"/>
  <c r="EP44" i="11"/>
  <c r="EP28" i="11"/>
  <c r="EP39" i="11"/>
  <c r="EP23" i="11"/>
  <c r="EP41" i="11"/>
  <c r="DF43" i="11"/>
  <c r="DF27" i="11"/>
  <c r="DF38" i="11"/>
  <c r="DF23" i="11"/>
  <c r="DF40" i="11"/>
  <c r="DF24" i="11"/>
  <c r="AX74" i="12"/>
  <c r="AX73" i="12"/>
  <c r="AX72" i="12"/>
  <c r="AX71" i="12"/>
  <c r="AX70" i="12"/>
  <c r="AX69" i="12"/>
  <c r="AX68" i="12"/>
  <c r="AX67" i="12"/>
  <c r="AX66" i="12"/>
  <c r="AX65" i="12"/>
  <c r="AX64" i="12"/>
  <c r="AX63" i="12"/>
  <c r="AX62" i="12"/>
  <c r="AX61" i="12"/>
  <c r="AX60" i="12"/>
  <c r="AX59" i="12"/>
  <c r="AX58" i="12"/>
  <c r="AX57" i="12"/>
  <c r="AX56" i="12"/>
  <c r="AX55" i="12"/>
  <c r="AX54" i="12"/>
  <c r="AX53" i="12"/>
  <c r="AX52" i="12"/>
  <c r="AX51" i="12"/>
  <c r="AX50" i="12"/>
  <c r="AX49" i="12"/>
  <c r="AX48" i="12"/>
  <c r="AX47" i="12"/>
  <c r="AX46" i="12"/>
  <c r="AX45" i="12"/>
  <c r="AX44" i="12"/>
  <c r="AX43" i="12"/>
  <c r="AX42" i="12"/>
  <c r="AX41" i="12"/>
  <c r="AX40" i="12"/>
  <c r="AX39" i="12"/>
  <c r="AX38" i="12"/>
  <c r="AX37" i="12"/>
  <c r="AX36" i="12"/>
  <c r="AX35" i="12"/>
  <c r="AX34" i="12"/>
  <c r="AX33" i="12"/>
  <c r="AX32" i="12"/>
  <c r="AX31" i="12"/>
  <c r="AX30" i="12"/>
  <c r="AX29" i="12"/>
  <c r="AX28" i="12"/>
  <c r="AX27" i="12"/>
  <c r="AX26" i="12"/>
  <c r="AX25" i="12"/>
  <c r="R10" i="12"/>
  <c r="F10" i="12"/>
  <c r="F8" i="12"/>
  <c r="AX74" i="11"/>
  <c r="AX73" i="11"/>
  <c r="AX72" i="11"/>
  <c r="AX71" i="11"/>
  <c r="AX70" i="11"/>
  <c r="AX69" i="11"/>
  <c r="AX68" i="11"/>
  <c r="AX67" i="11"/>
  <c r="AX66" i="11"/>
  <c r="AX65" i="11"/>
  <c r="AX64" i="11"/>
  <c r="AX63" i="11"/>
  <c r="AX62" i="11"/>
  <c r="AX61" i="11"/>
  <c r="AX60" i="11"/>
  <c r="AX59" i="11"/>
  <c r="AX58" i="11"/>
  <c r="AX57" i="11"/>
  <c r="AX56" i="11"/>
  <c r="AX55" i="11"/>
  <c r="AX54" i="11"/>
  <c r="AX53" i="11"/>
  <c r="AX52" i="11"/>
  <c r="AX51" i="11"/>
  <c r="AX50" i="11"/>
  <c r="AX49" i="11"/>
  <c r="AX48" i="11"/>
  <c r="AX47" i="11"/>
  <c r="AX46" i="11"/>
  <c r="AX45" i="11"/>
  <c r="AX44" i="11"/>
  <c r="AX43" i="11"/>
  <c r="AX42" i="11"/>
  <c r="AX41" i="11"/>
  <c r="AX40" i="11"/>
  <c r="AX39" i="11"/>
  <c r="AX38" i="11"/>
  <c r="AX37" i="11"/>
  <c r="AX36" i="11"/>
  <c r="AX35" i="11"/>
  <c r="AX34" i="11"/>
  <c r="AX33" i="11"/>
  <c r="AX32" i="11"/>
  <c r="AX31" i="11"/>
  <c r="AX30" i="11"/>
  <c r="AX29" i="11"/>
  <c r="AX28" i="11"/>
  <c r="AX27" i="11"/>
  <c r="AX26" i="11"/>
  <c r="AX25" i="11"/>
  <c r="CH26" i="11"/>
  <c r="CH25" i="11"/>
  <c r="BZ74" i="11"/>
  <c r="BZ73" i="11"/>
  <c r="BZ72" i="11"/>
  <c r="BZ71" i="11"/>
  <c r="BZ70" i="11"/>
  <c r="BZ69" i="11"/>
  <c r="BZ68" i="11"/>
  <c r="BZ67" i="11"/>
  <c r="BZ66" i="11"/>
  <c r="BZ65" i="11"/>
  <c r="BZ64" i="11"/>
  <c r="BZ63" i="11"/>
  <c r="BZ62" i="11"/>
  <c r="BZ61" i="11"/>
  <c r="BZ60" i="11"/>
  <c r="BZ59" i="11"/>
  <c r="BZ58" i="11"/>
  <c r="BZ57" i="11"/>
  <c r="BZ56" i="11"/>
  <c r="BZ55" i="11"/>
  <c r="BZ54" i="11"/>
  <c r="BZ53" i="11"/>
  <c r="BZ52" i="11"/>
  <c r="BZ51" i="11"/>
  <c r="BZ50" i="11"/>
  <c r="BZ49" i="11"/>
  <c r="BZ48" i="11"/>
  <c r="BZ47" i="11"/>
  <c r="BZ46" i="11"/>
  <c r="BZ45" i="11"/>
  <c r="BZ44" i="11"/>
  <c r="BZ43" i="11"/>
  <c r="BZ42" i="11"/>
  <c r="BZ41" i="11"/>
  <c r="BZ40" i="11"/>
  <c r="BZ39" i="11"/>
  <c r="BZ38" i="11"/>
  <c r="BZ37" i="11"/>
  <c r="BZ36" i="11"/>
  <c r="BZ35" i="11"/>
  <c r="BZ34" i="11"/>
  <c r="BZ33" i="11"/>
  <c r="BZ32" i="11"/>
  <c r="BZ31" i="11"/>
  <c r="BZ30" i="11"/>
  <c r="BZ29" i="11"/>
  <c r="BZ28" i="11"/>
  <c r="BZ27" i="11"/>
  <c r="BZ26" i="11"/>
  <c r="BZ2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AZ74" i="11"/>
  <c r="AZ73" i="11"/>
  <c r="AZ72" i="11"/>
  <c r="AZ71" i="11"/>
  <c r="AZ70" i="11"/>
  <c r="AZ69" i="11"/>
  <c r="AZ68" i="11"/>
  <c r="AZ67" i="11"/>
  <c r="AZ66" i="11"/>
  <c r="AZ65" i="11"/>
  <c r="AZ64" i="11"/>
  <c r="AZ63" i="11"/>
  <c r="AZ62" i="11"/>
  <c r="AZ61" i="11"/>
  <c r="AZ60" i="11"/>
  <c r="AZ59" i="11"/>
  <c r="AZ58" i="11"/>
  <c r="AZ57" i="11"/>
  <c r="AZ56" i="11"/>
  <c r="AZ55" i="11"/>
  <c r="AZ54" i="11"/>
  <c r="AZ53" i="11"/>
  <c r="AZ52" i="11"/>
  <c r="AZ51" i="11"/>
  <c r="AZ50" i="11"/>
  <c r="AZ49" i="11"/>
  <c r="AZ48" i="11"/>
  <c r="AZ47" i="11"/>
  <c r="AZ46" i="11"/>
  <c r="AZ45" i="11"/>
  <c r="AZ44" i="11"/>
  <c r="AZ43" i="11"/>
  <c r="AZ42" i="11"/>
  <c r="AZ41" i="11"/>
  <c r="AZ40" i="11"/>
  <c r="AZ39" i="11"/>
  <c r="AZ38" i="11"/>
  <c r="AZ37" i="11"/>
  <c r="AZ36" i="11"/>
  <c r="AZ35" i="11"/>
  <c r="AZ34" i="11"/>
  <c r="AZ33" i="11"/>
  <c r="AZ32" i="11"/>
  <c r="AZ31" i="11"/>
  <c r="AZ30" i="11"/>
  <c r="AZ29" i="11"/>
  <c r="AZ28" i="11"/>
  <c r="AZ27" i="11"/>
  <c r="AZ26" i="11"/>
  <c r="AZ25" i="11"/>
  <c r="CF25" i="11"/>
  <c r="CF26" i="11"/>
  <c r="CF27" i="11"/>
  <c r="CF28" i="11"/>
  <c r="CF29" i="11"/>
  <c r="CF30" i="11"/>
  <c r="CF31" i="11"/>
  <c r="CF32" i="11"/>
  <c r="CF33" i="11"/>
  <c r="CF34" i="11"/>
  <c r="CF35" i="11"/>
  <c r="CF36" i="11"/>
  <c r="F3" i="12"/>
  <c r="F4" i="12"/>
  <c r="F5" i="12"/>
  <c r="F6" i="12"/>
  <c r="F7" i="12"/>
  <c r="F9" i="12"/>
  <c r="F11" i="12"/>
  <c r="F12" i="12"/>
  <c r="F13" i="12"/>
  <c r="F14" i="12"/>
  <c r="F15" i="12"/>
  <c r="AZ74" i="12"/>
  <c r="AZ73" i="12"/>
  <c r="AZ72" i="12"/>
  <c r="AZ71" i="12"/>
  <c r="AZ70" i="12"/>
  <c r="AZ69" i="12"/>
  <c r="AZ68" i="12"/>
  <c r="AZ67" i="12"/>
  <c r="AZ66" i="12"/>
  <c r="AZ65" i="12"/>
  <c r="AZ64" i="12"/>
  <c r="AZ63" i="12"/>
  <c r="AZ62" i="12"/>
  <c r="AZ61" i="12"/>
  <c r="AZ60" i="12"/>
  <c r="AZ59" i="12"/>
  <c r="AZ58" i="12"/>
  <c r="AZ57" i="12"/>
  <c r="AZ56" i="12"/>
  <c r="CR56" i="12" s="1"/>
  <c r="AZ55" i="12"/>
  <c r="CR55" i="12" s="1"/>
  <c r="AZ54" i="12"/>
  <c r="CR54" i="12" s="1"/>
  <c r="AZ53" i="12"/>
  <c r="CR53" i="12" s="1"/>
  <c r="AZ52" i="12"/>
  <c r="CR52" i="12" s="1"/>
  <c r="AZ51" i="12"/>
  <c r="CR51" i="12" s="1"/>
  <c r="AZ50" i="12"/>
  <c r="CR50" i="12" s="1"/>
  <c r="AZ49" i="12"/>
  <c r="CR49" i="12" s="1"/>
  <c r="AZ48" i="12"/>
  <c r="CR48" i="12" s="1"/>
  <c r="AZ47" i="12"/>
  <c r="CR47" i="12" s="1"/>
  <c r="AZ46" i="12"/>
  <c r="CR46" i="12" s="1"/>
  <c r="AZ45" i="12"/>
  <c r="CR45" i="12" s="1"/>
  <c r="AZ44" i="12"/>
  <c r="CR44" i="12" s="1"/>
  <c r="AZ43" i="12"/>
  <c r="CR43" i="12" s="1"/>
  <c r="AZ42" i="12"/>
  <c r="CR42" i="12" s="1"/>
  <c r="AZ41" i="12"/>
  <c r="CR41" i="12" s="1"/>
  <c r="AZ40" i="12"/>
  <c r="CR40" i="12" s="1"/>
  <c r="AZ39" i="12"/>
  <c r="CR39" i="12" s="1"/>
  <c r="AZ38" i="12"/>
  <c r="CR38" i="12" s="1"/>
  <c r="AZ37" i="12"/>
  <c r="CR37" i="12" s="1"/>
  <c r="AZ36" i="12"/>
  <c r="CR36" i="12" s="1"/>
  <c r="AZ35" i="12"/>
  <c r="CR35" i="12" s="1"/>
  <c r="AZ34" i="12"/>
  <c r="CR34" i="12" s="1"/>
  <c r="AZ33" i="12"/>
  <c r="CR33" i="12" s="1"/>
  <c r="AZ32" i="12"/>
  <c r="CR32" i="12" s="1"/>
  <c r="AZ31" i="12"/>
  <c r="CR31" i="12" s="1"/>
  <c r="AZ30" i="12"/>
  <c r="CR30" i="12" s="1"/>
  <c r="AZ29" i="12"/>
  <c r="CR29" i="12" s="1"/>
  <c r="AZ28" i="12"/>
  <c r="CR28" i="12" s="1"/>
  <c r="AZ27" i="12"/>
  <c r="CR27" i="12" s="1"/>
  <c r="AZ26" i="12"/>
  <c r="CR26" i="12" s="1"/>
  <c r="F16" i="12"/>
  <c r="BJ74" i="12"/>
  <c r="BJ73" i="12"/>
  <c r="BJ72" i="12"/>
  <c r="BJ71" i="12"/>
  <c r="BJ70" i="12"/>
  <c r="BJ69" i="12"/>
  <c r="BJ68" i="12"/>
  <c r="BJ67" i="12"/>
  <c r="BJ66" i="12"/>
  <c r="BJ65" i="12"/>
  <c r="BJ64" i="12"/>
  <c r="BJ63" i="12"/>
  <c r="BJ62" i="12"/>
  <c r="BJ61" i="12"/>
  <c r="BJ60" i="12"/>
  <c r="BJ59" i="12"/>
  <c r="BJ58" i="12"/>
  <c r="BJ57" i="12"/>
  <c r="BJ56" i="12"/>
  <c r="BJ55" i="12"/>
  <c r="BJ54" i="12"/>
  <c r="BJ53" i="12"/>
  <c r="BJ52" i="12"/>
  <c r="BJ51" i="12"/>
  <c r="BJ50" i="12"/>
  <c r="BJ49" i="12"/>
  <c r="BJ48" i="12"/>
  <c r="BJ47" i="12"/>
  <c r="BJ46" i="12"/>
  <c r="BJ45" i="12"/>
  <c r="BJ44" i="12"/>
  <c r="BJ43" i="12"/>
  <c r="BJ42" i="12"/>
  <c r="BJ41" i="12"/>
  <c r="BJ40" i="12"/>
  <c r="BJ39" i="12"/>
  <c r="BJ38" i="12"/>
  <c r="BJ37" i="12"/>
  <c r="BJ36" i="12"/>
  <c r="BJ35" i="12"/>
  <c r="BJ34" i="12"/>
  <c r="BJ33" i="12"/>
  <c r="BJ32" i="12"/>
  <c r="BJ31" i="12"/>
  <c r="BJ30" i="12"/>
  <c r="BJ29" i="12"/>
  <c r="BJ28" i="12"/>
  <c r="BJ27" i="12"/>
  <c r="BJ26" i="12"/>
  <c r="BJ2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CV56" i="12" s="1"/>
  <c r="BH55" i="12"/>
  <c r="CV55" i="12" s="1"/>
  <c r="BH54" i="12"/>
  <c r="CV54" i="12" s="1"/>
  <c r="BH53" i="12"/>
  <c r="CV53" i="12" s="1"/>
  <c r="BH52" i="12"/>
  <c r="CV52" i="12" s="1"/>
  <c r="BH51" i="12"/>
  <c r="CV51" i="12" s="1"/>
  <c r="BH50" i="12"/>
  <c r="CV50" i="12" s="1"/>
  <c r="BH49" i="12"/>
  <c r="CV49" i="12" s="1"/>
  <c r="BH48" i="12"/>
  <c r="CV48" i="12" s="1"/>
  <c r="BH47" i="12"/>
  <c r="CV47" i="12" s="1"/>
  <c r="BH46" i="12"/>
  <c r="CV46" i="12" s="1"/>
  <c r="BH45" i="12"/>
  <c r="CV45" i="12" s="1"/>
  <c r="BH44" i="12"/>
  <c r="CV44" i="12" s="1"/>
  <c r="BH43" i="12"/>
  <c r="CV43" i="12" s="1"/>
  <c r="BH42" i="12"/>
  <c r="CV42" i="12" s="1"/>
  <c r="BH41" i="12"/>
  <c r="CV41" i="12" s="1"/>
  <c r="BH40" i="12"/>
  <c r="CV40" i="12" s="1"/>
  <c r="BH39" i="12"/>
  <c r="CV39" i="12" s="1"/>
  <c r="BH38" i="12"/>
  <c r="CV38" i="12" s="1"/>
  <c r="BH37" i="12"/>
  <c r="CV37" i="12" s="1"/>
  <c r="BH36" i="12"/>
  <c r="CV36" i="12" s="1"/>
  <c r="BH35" i="12"/>
  <c r="CV35" i="12" s="1"/>
  <c r="BH34" i="12"/>
  <c r="CV34" i="12" s="1"/>
  <c r="BH33" i="12"/>
  <c r="CV33" i="12" s="1"/>
  <c r="BH32" i="12"/>
  <c r="CV32" i="12" s="1"/>
  <c r="BH31" i="12"/>
  <c r="CV31" i="12" s="1"/>
  <c r="BH30" i="12"/>
  <c r="CV30" i="12" s="1"/>
  <c r="BH29" i="12"/>
  <c r="CV29" i="12" s="1"/>
  <c r="BH28" i="12"/>
  <c r="CV28" i="12" s="1"/>
  <c r="BH27" i="12"/>
  <c r="CV27" i="12" s="1"/>
  <c r="BH26" i="12"/>
  <c r="CV26" i="12" s="1"/>
  <c r="BH25" i="12"/>
  <c r="CV25" i="12" s="1"/>
  <c r="F17" i="12"/>
  <c r="BZ74" i="12"/>
  <c r="BZ73" i="12"/>
  <c r="BZ72" i="12"/>
  <c r="BZ71" i="12"/>
  <c r="BZ70" i="12"/>
  <c r="BZ69" i="12"/>
  <c r="BZ68" i="12"/>
  <c r="BZ67" i="12"/>
  <c r="BZ66" i="12"/>
  <c r="BZ65" i="12"/>
  <c r="BZ64" i="12"/>
  <c r="BZ63" i="12"/>
  <c r="BZ62" i="12"/>
  <c r="BZ61" i="12"/>
  <c r="BZ60" i="12"/>
  <c r="BZ59" i="12"/>
  <c r="BZ58" i="12"/>
  <c r="BZ57" i="12"/>
  <c r="BZ56" i="12"/>
  <c r="BZ55" i="12"/>
  <c r="BZ54" i="12"/>
  <c r="BZ53" i="12"/>
  <c r="BZ52" i="12"/>
  <c r="BZ51" i="12"/>
  <c r="BZ50" i="12"/>
  <c r="BZ49" i="12"/>
  <c r="BZ48" i="12"/>
  <c r="BZ47" i="12"/>
  <c r="BZ46" i="12"/>
  <c r="BZ45" i="12"/>
  <c r="BZ44" i="12"/>
  <c r="BZ43" i="12"/>
  <c r="BZ42" i="12"/>
  <c r="BZ41" i="12"/>
  <c r="BZ40" i="12"/>
  <c r="BZ39" i="12"/>
  <c r="BZ38" i="12"/>
  <c r="BZ37" i="12"/>
  <c r="BZ36" i="12"/>
  <c r="BZ35" i="12"/>
  <c r="BZ34" i="12"/>
  <c r="BZ33" i="12"/>
  <c r="BZ32" i="12"/>
  <c r="BZ31" i="12"/>
  <c r="BZ30" i="12"/>
  <c r="BZ29" i="12"/>
  <c r="BZ28" i="12"/>
  <c r="BZ27" i="12"/>
  <c r="BZ26" i="12"/>
  <c r="BZ25" i="12"/>
  <c r="F18" i="12"/>
  <c r="CH74" i="12"/>
  <c r="CH73" i="12"/>
  <c r="CH72" i="12"/>
  <c r="CH71" i="12"/>
  <c r="CH70" i="12"/>
  <c r="CH69" i="12"/>
  <c r="CH68" i="12"/>
  <c r="CH67" i="12"/>
  <c r="CH66" i="12"/>
  <c r="CH65" i="12"/>
  <c r="CH64" i="12"/>
  <c r="CH63" i="12"/>
  <c r="CH62" i="12"/>
  <c r="CH61" i="12"/>
  <c r="CH60" i="12"/>
  <c r="CH59" i="12"/>
  <c r="CH58" i="12"/>
  <c r="CH57" i="12"/>
  <c r="CH56" i="12"/>
  <c r="CH55" i="12"/>
  <c r="CH54" i="12"/>
  <c r="CH53" i="12"/>
  <c r="CH52" i="12"/>
  <c r="CH51" i="12"/>
  <c r="CH50" i="12"/>
  <c r="CH49" i="12"/>
  <c r="CH48" i="12"/>
  <c r="CH47" i="12"/>
  <c r="CH46" i="12"/>
  <c r="CH45" i="12"/>
  <c r="CH44" i="12"/>
  <c r="CH43" i="12"/>
  <c r="CH42" i="12"/>
  <c r="CH41" i="12"/>
  <c r="CH40" i="12"/>
  <c r="CH39" i="12"/>
  <c r="CH38" i="12"/>
  <c r="CH37" i="12"/>
  <c r="CH36" i="12"/>
  <c r="CH35" i="12"/>
  <c r="CH34" i="12"/>
  <c r="CH33" i="12"/>
  <c r="CH32" i="12"/>
  <c r="CH31" i="12"/>
  <c r="CH30" i="12"/>
  <c r="CH29" i="12"/>
  <c r="CH28" i="12"/>
  <c r="CH27" i="12"/>
  <c r="CH26" i="12"/>
  <c r="CH25" i="12"/>
  <c r="F19" i="12"/>
  <c r="C25" i="12"/>
  <c r="G25" i="12"/>
  <c r="K25" i="12"/>
  <c r="P25" i="12"/>
  <c r="W25" i="12"/>
  <c r="AF25" i="12"/>
  <c r="AO25" i="12"/>
  <c r="AQ25" i="12"/>
  <c r="AT25" i="12"/>
  <c r="AV25" i="12"/>
  <c r="BX25" i="12"/>
  <c r="CZ25" i="12" s="1"/>
  <c r="CF25" i="12"/>
  <c r="DB25" i="12" s="1"/>
  <c r="C26" i="12"/>
  <c r="G26" i="12"/>
  <c r="K26" i="12"/>
  <c r="P26" i="12"/>
  <c r="W26" i="12"/>
  <c r="AF26" i="12"/>
  <c r="AO26" i="12"/>
  <c r="AQ26" i="12"/>
  <c r="AT26" i="12"/>
  <c r="AV26" i="12"/>
  <c r="BX26" i="12"/>
  <c r="CZ26" i="12" s="1"/>
  <c r="CF26" i="12"/>
  <c r="DB26" i="12" s="1"/>
  <c r="C27" i="12"/>
  <c r="G27" i="12"/>
  <c r="K27" i="12"/>
  <c r="P27" i="12"/>
  <c r="W27" i="12"/>
  <c r="AF27" i="12"/>
  <c r="AO27" i="12"/>
  <c r="AQ27" i="12"/>
  <c r="AT27" i="12"/>
  <c r="AV27" i="12"/>
  <c r="BX27" i="12"/>
  <c r="CZ27" i="12" s="1"/>
  <c r="CF27" i="12"/>
  <c r="DB27" i="12" s="1"/>
  <c r="C28" i="12"/>
  <c r="G28" i="12"/>
  <c r="K28" i="12"/>
  <c r="P28" i="12"/>
  <c r="W28" i="12"/>
  <c r="AF28" i="12"/>
  <c r="AO28" i="12"/>
  <c r="AQ28" i="12"/>
  <c r="AT28" i="12"/>
  <c r="AV28" i="12"/>
  <c r="BX28" i="12"/>
  <c r="CZ28" i="12" s="1"/>
  <c r="CF28" i="12"/>
  <c r="DB28" i="12" s="1"/>
  <c r="C29" i="12"/>
  <c r="G29" i="12"/>
  <c r="K29" i="12"/>
  <c r="P29" i="12"/>
  <c r="W29" i="12"/>
  <c r="AF29" i="12"/>
  <c r="AO29" i="12"/>
  <c r="AQ29" i="12"/>
  <c r="AT29" i="12"/>
  <c r="AV29" i="12"/>
  <c r="BX29" i="12"/>
  <c r="CZ29" i="12" s="1"/>
  <c r="CF29" i="12"/>
  <c r="DB29" i="12" s="1"/>
  <c r="C30" i="12"/>
  <c r="G30" i="12"/>
  <c r="K30" i="12"/>
  <c r="P30" i="12"/>
  <c r="W30" i="12"/>
  <c r="AF30" i="12"/>
  <c r="AO30" i="12"/>
  <c r="AQ30" i="12"/>
  <c r="AT30" i="12"/>
  <c r="AV30" i="12"/>
  <c r="BX30" i="12"/>
  <c r="CZ30" i="12" s="1"/>
  <c r="CF30" i="12"/>
  <c r="DB30" i="12" s="1"/>
  <c r="C31" i="12"/>
  <c r="G31" i="12"/>
  <c r="K31" i="12"/>
  <c r="P31" i="12"/>
  <c r="W31" i="12"/>
  <c r="AF31" i="12"/>
  <c r="AO31" i="12"/>
  <c r="AQ31" i="12"/>
  <c r="AT31" i="12"/>
  <c r="AV31" i="12"/>
  <c r="BX31" i="12"/>
  <c r="CZ31" i="12" s="1"/>
  <c r="CF31" i="12"/>
  <c r="DB31" i="12" s="1"/>
  <c r="C32" i="12"/>
  <c r="G32" i="12"/>
  <c r="K32" i="12"/>
  <c r="P32" i="12"/>
  <c r="W32" i="12"/>
  <c r="AF32" i="12"/>
  <c r="AO32" i="12"/>
  <c r="AQ32" i="12"/>
  <c r="AT32" i="12"/>
  <c r="AV32" i="12"/>
  <c r="BX32" i="12"/>
  <c r="CZ32" i="12" s="1"/>
  <c r="CF32" i="12"/>
  <c r="DB32" i="12" s="1"/>
  <c r="C33" i="12"/>
  <c r="G33" i="12"/>
  <c r="K33" i="12"/>
  <c r="P33" i="12"/>
  <c r="W33" i="12"/>
  <c r="AF33" i="12"/>
  <c r="AO33" i="12"/>
  <c r="AQ33" i="12"/>
  <c r="AT33" i="12"/>
  <c r="AV33" i="12"/>
  <c r="BX33" i="12"/>
  <c r="CZ33" i="12" s="1"/>
  <c r="CF33" i="12"/>
  <c r="DB33" i="12" s="1"/>
  <c r="C34" i="12"/>
  <c r="G34" i="12"/>
  <c r="K34" i="12"/>
  <c r="P34" i="12"/>
  <c r="W34" i="12"/>
  <c r="AF34" i="12"/>
  <c r="AO34" i="12"/>
  <c r="AQ34" i="12"/>
  <c r="AT34" i="12"/>
  <c r="AV34" i="12"/>
  <c r="BX34" i="12"/>
  <c r="CZ34" i="12" s="1"/>
  <c r="CF34" i="12"/>
  <c r="DB34" i="12" s="1"/>
  <c r="C35" i="12"/>
  <c r="G35" i="12"/>
  <c r="K35" i="12"/>
  <c r="P35" i="12"/>
  <c r="W35" i="12"/>
  <c r="AF35" i="12"/>
  <c r="AO35" i="12"/>
  <c r="AQ35" i="12"/>
  <c r="AT35" i="12"/>
  <c r="AV35" i="12"/>
  <c r="BX35" i="12"/>
  <c r="CZ35" i="12" s="1"/>
  <c r="CF35" i="12"/>
  <c r="DB35" i="12" s="1"/>
  <c r="C36" i="12"/>
  <c r="G36" i="12"/>
  <c r="K36" i="12"/>
  <c r="P36" i="12"/>
  <c r="W36" i="12"/>
  <c r="AF36" i="12"/>
  <c r="AO36" i="12"/>
  <c r="AQ36" i="12"/>
  <c r="AT36" i="12"/>
  <c r="AV36" i="12"/>
  <c r="BX36" i="12"/>
  <c r="CZ36" i="12" s="1"/>
  <c r="CF36" i="12"/>
  <c r="DB36" i="12" s="1"/>
  <c r="C37" i="12"/>
  <c r="G37" i="12"/>
  <c r="K37" i="12"/>
  <c r="P37" i="12"/>
  <c r="W37" i="12"/>
  <c r="AF37" i="12"/>
  <c r="AO37" i="12"/>
  <c r="AQ37" i="12"/>
  <c r="AT37" i="12"/>
  <c r="AV37" i="12"/>
  <c r="BX37" i="12"/>
  <c r="CZ37" i="12" s="1"/>
  <c r="CF37" i="12"/>
  <c r="DB37" i="12" s="1"/>
  <c r="C38" i="12"/>
  <c r="G38" i="12"/>
  <c r="K38" i="12"/>
  <c r="P38" i="12"/>
  <c r="W38" i="12"/>
  <c r="AF38" i="12"/>
  <c r="AO38" i="12"/>
  <c r="AQ38" i="12"/>
  <c r="AT38" i="12"/>
  <c r="AV38" i="12"/>
  <c r="BX38" i="12"/>
  <c r="CZ38" i="12" s="1"/>
  <c r="CF38" i="12"/>
  <c r="DB38" i="12" s="1"/>
  <c r="C39" i="12"/>
  <c r="G39" i="12"/>
  <c r="K39" i="12"/>
  <c r="P39" i="12"/>
  <c r="W39" i="12"/>
  <c r="AF39" i="12"/>
  <c r="AO39" i="12"/>
  <c r="AQ39" i="12"/>
  <c r="AT39" i="12"/>
  <c r="AV39" i="12"/>
  <c r="BX39" i="12"/>
  <c r="CZ39" i="12" s="1"/>
  <c r="CF39" i="12"/>
  <c r="DB39" i="12" s="1"/>
  <c r="C40" i="12"/>
  <c r="G40" i="12"/>
  <c r="K40" i="12"/>
  <c r="P40" i="12"/>
  <c r="W40" i="12"/>
  <c r="AF40" i="12"/>
  <c r="AO40" i="12"/>
  <c r="AQ40" i="12"/>
  <c r="AT40" i="12"/>
  <c r="AV40" i="12"/>
  <c r="BX40" i="12"/>
  <c r="CZ40" i="12" s="1"/>
  <c r="CF40" i="12"/>
  <c r="DB40" i="12" s="1"/>
  <c r="C41" i="12"/>
  <c r="G41" i="12"/>
  <c r="K41" i="12"/>
  <c r="P41" i="12"/>
  <c r="W41" i="12"/>
  <c r="AF41" i="12"/>
  <c r="AO41" i="12"/>
  <c r="AQ41" i="12"/>
  <c r="AT41" i="12"/>
  <c r="AV41" i="12"/>
  <c r="BX41" i="12"/>
  <c r="CZ41" i="12" s="1"/>
  <c r="CF41" i="12"/>
  <c r="DB41" i="12" s="1"/>
  <c r="C42" i="12"/>
  <c r="G42" i="12"/>
  <c r="K42" i="12"/>
  <c r="P42" i="12"/>
  <c r="W42" i="12"/>
  <c r="AF42" i="12"/>
  <c r="AO42" i="12"/>
  <c r="AQ42" i="12"/>
  <c r="AT42" i="12"/>
  <c r="AV42" i="12"/>
  <c r="BX42" i="12"/>
  <c r="CZ42" i="12" s="1"/>
  <c r="CF42" i="12"/>
  <c r="DB42" i="12" s="1"/>
  <c r="C43" i="12"/>
  <c r="G43" i="12"/>
  <c r="K43" i="12"/>
  <c r="P43" i="12"/>
  <c r="W43" i="12"/>
  <c r="AF43" i="12"/>
  <c r="AO43" i="12"/>
  <c r="AQ43" i="12"/>
  <c r="AT43" i="12"/>
  <c r="AV43" i="12"/>
  <c r="BX43" i="12"/>
  <c r="CZ43" i="12" s="1"/>
  <c r="CF43" i="12"/>
  <c r="DB43" i="12" s="1"/>
  <c r="C44" i="12"/>
  <c r="G44" i="12"/>
  <c r="K44" i="12"/>
  <c r="P44" i="12"/>
  <c r="W44" i="12"/>
  <c r="AF44" i="12"/>
  <c r="AO44" i="12"/>
  <c r="AQ44" i="12"/>
  <c r="AT44" i="12"/>
  <c r="AV44" i="12"/>
  <c r="BX44" i="12"/>
  <c r="CZ44" i="12" s="1"/>
  <c r="CF44" i="12"/>
  <c r="DB44" i="12" s="1"/>
  <c r="C45" i="12"/>
  <c r="G45" i="12"/>
  <c r="K45" i="12"/>
  <c r="P45" i="12"/>
  <c r="W45" i="12"/>
  <c r="AF45" i="12"/>
  <c r="AO45" i="12"/>
  <c r="AQ45" i="12"/>
  <c r="AT45" i="12"/>
  <c r="AV45" i="12"/>
  <c r="BX45" i="12"/>
  <c r="CZ45" i="12" s="1"/>
  <c r="CF45" i="12"/>
  <c r="DB45" i="12" s="1"/>
  <c r="C46" i="12"/>
  <c r="G46" i="12"/>
  <c r="K46" i="12"/>
  <c r="P46" i="12"/>
  <c r="W46" i="12"/>
  <c r="AF46" i="12"/>
  <c r="AO46" i="12"/>
  <c r="AQ46" i="12"/>
  <c r="AT46" i="12"/>
  <c r="AV46" i="12"/>
  <c r="BX46" i="12"/>
  <c r="CZ46" i="12" s="1"/>
  <c r="CF46" i="12"/>
  <c r="DB46" i="12" s="1"/>
  <c r="C47" i="12"/>
  <c r="G47" i="12"/>
  <c r="K47" i="12"/>
  <c r="P47" i="12"/>
  <c r="W47" i="12"/>
  <c r="AF47" i="12"/>
  <c r="AO47" i="12"/>
  <c r="AQ47" i="12"/>
  <c r="AT47" i="12"/>
  <c r="AV47" i="12"/>
  <c r="BX47" i="12"/>
  <c r="CZ47" i="12" s="1"/>
  <c r="CF47" i="12"/>
  <c r="DB47" i="12" s="1"/>
  <c r="C48" i="12"/>
  <c r="G48" i="12"/>
  <c r="K48" i="12"/>
  <c r="P48" i="12"/>
  <c r="W48" i="12"/>
  <c r="AF48" i="12"/>
  <c r="AO48" i="12"/>
  <c r="AQ48" i="12"/>
  <c r="AT48" i="12"/>
  <c r="AV48" i="12"/>
  <c r="BX48" i="12"/>
  <c r="CZ48" i="12" s="1"/>
  <c r="CF48" i="12"/>
  <c r="DB48" i="12" s="1"/>
  <c r="C49" i="12"/>
  <c r="G49" i="12"/>
  <c r="K49" i="12"/>
  <c r="P49" i="12"/>
  <c r="W49" i="12"/>
  <c r="AF49" i="12"/>
  <c r="AO49" i="12"/>
  <c r="AQ49" i="12"/>
  <c r="AT49" i="12"/>
  <c r="AV49" i="12"/>
  <c r="BX49" i="12"/>
  <c r="CZ49" i="12" s="1"/>
  <c r="CF49" i="12"/>
  <c r="DB49" i="12" s="1"/>
  <c r="C50" i="12"/>
  <c r="G50" i="12"/>
  <c r="K50" i="12"/>
  <c r="P50" i="12"/>
  <c r="W50" i="12"/>
  <c r="AF50" i="12"/>
  <c r="AO50" i="12"/>
  <c r="AQ50" i="12"/>
  <c r="AT50" i="12"/>
  <c r="AV50" i="12"/>
  <c r="BX50" i="12"/>
  <c r="CZ50" i="12" s="1"/>
  <c r="CF50" i="12"/>
  <c r="DB50" i="12" s="1"/>
  <c r="C51" i="12"/>
  <c r="G51" i="12"/>
  <c r="K51" i="12"/>
  <c r="P51" i="12"/>
  <c r="W51" i="12"/>
  <c r="AF51" i="12"/>
  <c r="AO51" i="12"/>
  <c r="AQ51" i="12"/>
  <c r="AT51" i="12"/>
  <c r="AV51" i="12"/>
  <c r="BX51" i="12"/>
  <c r="CZ51" i="12" s="1"/>
  <c r="CF51" i="12"/>
  <c r="DB51" i="12" s="1"/>
  <c r="C52" i="12"/>
  <c r="G52" i="12"/>
  <c r="K52" i="12"/>
  <c r="P52" i="12"/>
  <c r="W52" i="12"/>
  <c r="AF52" i="12"/>
  <c r="AO52" i="12"/>
  <c r="AQ52" i="12"/>
  <c r="AT52" i="12"/>
  <c r="AV52" i="12"/>
  <c r="BX52" i="12"/>
  <c r="CZ52" i="12" s="1"/>
  <c r="CF52" i="12"/>
  <c r="DB52" i="12" s="1"/>
  <c r="C53" i="12"/>
  <c r="G53" i="12"/>
  <c r="K53" i="12"/>
  <c r="P53" i="12"/>
  <c r="W53" i="12"/>
  <c r="AF53" i="12"/>
  <c r="AO53" i="12"/>
  <c r="AQ53" i="12"/>
  <c r="AT53" i="12"/>
  <c r="AV53" i="12"/>
  <c r="BX53" i="12"/>
  <c r="CZ53" i="12" s="1"/>
  <c r="CF53" i="12"/>
  <c r="DB53" i="12" s="1"/>
  <c r="C54" i="12"/>
  <c r="G54" i="12"/>
  <c r="K54" i="12"/>
  <c r="P54" i="12"/>
  <c r="W54" i="12"/>
  <c r="AF54" i="12"/>
  <c r="AO54" i="12"/>
  <c r="AQ54" i="12"/>
  <c r="AT54" i="12"/>
  <c r="AV54" i="12"/>
  <c r="BX54" i="12"/>
  <c r="CZ54" i="12" s="1"/>
  <c r="CF54" i="12"/>
  <c r="DB54" i="12" s="1"/>
  <c r="C55" i="12"/>
  <c r="G55" i="12"/>
  <c r="K55" i="12"/>
  <c r="P55" i="12"/>
  <c r="W55" i="12"/>
  <c r="AF55" i="12"/>
  <c r="AO55" i="12"/>
  <c r="AQ55" i="12"/>
  <c r="AT55" i="12"/>
  <c r="AV55" i="12"/>
  <c r="BX55" i="12"/>
  <c r="CZ55" i="12" s="1"/>
  <c r="CF55" i="12"/>
  <c r="DB55" i="12" s="1"/>
  <c r="C56" i="12"/>
  <c r="G56" i="12"/>
  <c r="K56" i="12"/>
  <c r="P56" i="12"/>
  <c r="W56" i="12"/>
  <c r="AF56" i="12"/>
  <c r="AO56" i="12"/>
  <c r="AQ56" i="12"/>
  <c r="AT56" i="12"/>
  <c r="AV56" i="12"/>
  <c r="BX56" i="12"/>
  <c r="CZ56" i="12" s="1"/>
  <c r="CF56" i="12"/>
  <c r="DB56" i="12" s="1"/>
  <c r="C57" i="12"/>
  <c r="G57" i="12"/>
  <c r="K57" i="12"/>
  <c r="P57" i="12"/>
  <c r="W57" i="12"/>
  <c r="AF57" i="12"/>
  <c r="AO57" i="12"/>
  <c r="AQ57" i="12"/>
  <c r="AT57" i="12"/>
  <c r="AV57" i="12"/>
  <c r="BX57" i="12"/>
  <c r="CF57" i="12"/>
  <c r="C58" i="12"/>
  <c r="G58" i="12"/>
  <c r="K58" i="12"/>
  <c r="P58" i="12"/>
  <c r="W58" i="12"/>
  <c r="AF58" i="12"/>
  <c r="AO58" i="12"/>
  <c r="AQ58" i="12"/>
  <c r="AT58" i="12"/>
  <c r="AV58" i="12"/>
  <c r="BX58" i="12"/>
  <c r="CF58" i="12"/>
  <c r="C59" i="12"/>
  <c r="G59" i="12"/>
  <c r="K59" i="12"/>
  <c r="P59" i="12"/>
  <c r="W59" i="12"/>
  <c r="AF59" i="12"/>
  <c r="AO59" i="12"/>
  <c r="AQ59" i="12"/>
  <c r="AT59" i="12"/>
  <c r="AV59" i="12"/>
  <c r="BX59" i="12"/>
  <c r="CF59" i="12"/>
  <c r="C60" i="12"/>
  <c r="G60" i="12"/>
  <c r="K60" i="12"/>
  <c r="P60" i="12"/>
  <c r="W60" i="12"/>
  <c r="AF60" i="12"/>
  <c r="AO60" i="12"/>
  <c r="AQ60" i="12"/>
  <c r="AT60" i="12"/>
  <c r="AV60" i="12"/>
  <c r="BX60" i="12"/>
  <c r="CF60" i="12"/>
  <c r="C61" i="12"/>
  <c r="G61" i="12"/>
  <c r="K61" i="12"/>
  <c r="P61" i="12"/>
  <c r="W61" i="12"/>
  <c r="AF61" i="12"/>
  <c r="AO61" i="12"/>
  <c r="AQ61" i="12"/>
  <c r="AT61" i="12"/>
  <c r="AV61" i="12"/>
  <c r="BX61" i="12"/>
  <c r="CF61" i="12"/>
  <c r="C62" i="12"/>
  <c r="G62" i="12"/>
  <c r="K62" i="12"/>
  <c r="P62" i="12"/>
  <c r="W62" i="12"/>
  <c r="AF62" i="12"/>
  <c r="AO62" i="12"/>
  <c r="AQ62" i="12"/>
  <c r="AT62" i="12"/>
  <c r="AV62" i="12"/>
  <c r="BX62" i="12"/>
  <c r="CF62" i="12"/>
  <c r="C63" i="12"/>
  <c r="G63" i="12"/>
  <c r="K63" i="12"/>
  <c r="P63" i="12"/>
  <c r="W63" i="12"/>
  <c r="AF63" i="12"/>
  <c r="AO63" i="12"/>
  <c r="AQ63" i="12"/>
  <c r="AT63" i="12"/>
  <c r="AV63" i="12"/>
  <c r="BX63" i="12"/>
  <c r="CF63" i="12"/>
  <c r="C64" i="12"/>
  <c r="G64" i="12"/>
  <c r="K64" i="12"/>
  <c r="P64" i="12"/>
  <c r="W64" i="12"/>
  <c r="AF64" i="12"/>
  <c r="AO64" i="12"/>
  <c r="AQ64" i="12"/>
  <c r="AT64" i="12"/>
  <c r="AV64" i="12"/>
  <c r="BX64" i="12"/>
  <c r="CF64" i="12"/>
  <c r="C65" i="12"/>
  <c r="G65" i="12"/>
  <c r="K65" i="12"/>
  <c r="P65" i="12"/>
  <c r="W65" i="12"/>
  <c r="AF65" i="12"/>
  <c r="AO65" i="12"/>
  <c r="AQ65" i="12"/>
  <c r="AT65" i="12"/>
  <c r="AV65" i="12"/>
  <c r="BX65" i="12"/>
  <c r="CF65" i="12"/>
  <c r="C66" i="12"/>
  <c r="G66" i="12"/>
  <c r="K66" i="12"/>
  <c r="P66" i="12"/>
  <c r="W66" i="12"/>
  <c r="AF66" i="12"/>
  <c r="AO66" i="12"/>
  <c r="AQ66" i="12"/>
  <c r="AT66" i="12"/>
  <c r="AV66" i="12"/>
  <c r="BX66" i="12"/>
  <c r="CF66" i="12"/>
  <c r="C67" i="12"/>
  <c r="G67" i="12"/>
  <c r="K67" i="12"/>
  <c r="P67" i="12"/>
  <c r="W67" i="12"/>
  <c r="AF67" i="12"/>
  <c r="AO67" i="12"/>
  <c r="AQ67" i="12"/>
  <c r="AT67" i="12"/>
  <c r="AV67" i="12"/>
  <c r="BX67" i="12"/>
  <c r="CF67" i="12"/>
  <c r="C68" i="12"/>
  <c r="G68" i="12"/>
  <c r="K68" i="12"/>
  <c r="P68" i="12"/>
  <c r="W68" i="12"/>
  <c r="AF68" i="12"/>
  <c r="AO68" i="12"/>
  <c r="AQ68" i="12"/>
  <c r="AT68" i="12"/>
  <c r="AV68" i="12"/>
  <c r="BX68" i="12"/>
  <c r="CF68" i="12"/>
  <c r="C69" i="12"/>
  <c r="G69" i="12"/>
  <c r="K69" i="12"/>
  <c r="P69" i="12"/>
  <c r="W69" i="12"/>
  <c r="AF69" i="12"/>
  <c r="AO69" i="12"/>
  <c r="AQ69" i="12"/>
  <c r="AT69" i="12"/>
  <c r="AV69" i="12"/>
  <c r="BX69" i="12"/>
  <c r="CF69" i="12"/>
  <c r="C70" i="12"/>
  <c r="G70" i="12"/>
  <c r="K70" i="12"/>
  <c r="P70" i="12"/>
  <c r="W70" i="12"/>
  <c r="AF70" i="12"/>
  <c r="AO70" i="12"/>
  <c r="AQ70" i="12"/>
  <c r="AT70" i="12"/>
  <c r="AV70" i="12"/>
  <c r="BX70" i="12"/>
  <c r="CF70" i="12"/>
  <c r="C71" i="12"/>
  <c r="G71" i="12"/>
  <c r="K71" i="12"/>
  <c r="P71" i="12"/>
  <c r="W71" i="12"/>
  <c r="AF71" i="12"/>
  <c r="AO71" i="12"/>
  <c r="AQ71" i="12"/>
  <c r="AT71" i="12"/>
  <c r="AV71" i="12"/>
  <c r="BX71" i="12"/>
  <c r="CF71" i="12"/>
  <c r="C72" i="12"/>
  <c r="G72" i="12"/>
  <c r="K72" i="12"/>
  <c r="P72" i="12"/>
  <c r="W72" i="12"/>
  <c r="AF72" i="12"/>
  <c r="AO72" i="12"/>
  <c r="AQ72" i="12"/>
  <c r="AT72" i="12"/>
  <c r="AV72" i="12"/>
  <c r="BX72" i="12"/>
  <c r="CF72" i="12"/>
  <c r="C73" i="12"/>
  <c r="G73" i="12"/>
  <c r="K73" i="12"/>
  <c r="P73" i="12"/>
  <c r="W73" i="12"/>
  <c r="AF73" i="12"/>
  <c r="AO73" i="12"/>
  <c r="AQ73" i="12"/>
  <c r="AT73" i="12"/>
  <c r="AV73" i="12"/>
  <c r="BX73" i="12"/>
  <c r="CF73" i="12"/>
  <c r="C74" i="12"/>
  <c r="G74" i="12"/>
  <c r="K74" i="12"/>
  <c r="P74" i="12"/>
  <c r="W74" i="12"/>
  <c r="AF74" i="12"/>
  <c r="AO74" i="12"/>
  <c r="AQ74" i="12"/>
  <c r="AT74" i="12"/>
  <c r="AV74" i="12"/>
  <c r="BX74" i="12"/>
  <c r="CF74" i="12"/>
  <c r="BJ74" i="11"/>
  <c r="BJ73" i="11"/>
  <c r="BJ72" i="11"/>
  <c r="BJ71" i="11"/>
  <c r="BJ70" i="11"/>
  <c r="BJ69" i="11"/>
  <c r="BJ68" i="11"/>
  <c r="BJ67" i="11"/>
  <c r="BJ66" i="11"/>
  <c r="BJ65" i="11"/>
  <c r="BJ64" i="11"/>
  <c r="BJ63" i="11"/>
  <c r="BJ62" i="11"/>
  <c r="BJ61" i="11"/>
  <c r="BJ60" i="11"/>
  <c r="BJ59" i="11"/>
  <c r="BJ58" i="11"/>
  <c r="BJ57" i="11"/>
  <c r="BJ56" i="11"/>
  <c r="BJ55" i="11"/>
  <c r="BJ54" i="11"/>
  <c r="BJ53" i="11"/>
  <c r="BJ52" i="11"/>
  <c r="BJ51" i="11"/>
  <c r="BJ50" i="11"/>
  <c r="BJ49" i="11"/>
  <c r="BJ48" i="11"/>
  <c r="BJ47" i="11"/>
  <c r="BJ46" i="11"/>
  <c r="BJ45" i="11"/>
  <c r="BJ44" i="11"/>
  <c r="BJ43" i="11"/>
  <c r="BJ42" i="11"/>
  <c r="BJ41" i="11"/>
  <c r="BJ40" i="11"/>
  <c r="BJ39" i="11"/>
  <c r="BJ38" i="11"/>
  <c r="BJ37" i="11"/>
  <c r="BJ36" i="11"/>
  <c r="BJ35" i="11"/>
  <c r="BJ34" i="11"/>
  <c r="BJ33" i="11"/>
  <c r="BJ32" i="11"/>
  <c r="BJ31" i="11"/>
  <c r="BJ30" i="11"/>
  <c r="BJ29" i="11"/>
  <c r="BJ28" i="11"/>
  <c r="BJ27" i="11"/>
  <c r="BJ26" i="11"/>
  <c r="BJ25" i="11"/>
  <c r="C25" i="11"/>
  <c r="G25" i="11"/>
  <c r="K25" i="11"/>
  <c r="P25" i="11"/>
  <c r="W25" i="11"/>
  <c r="AF25" i="11"/>
  <c r="AO25" i="11"/>
  <c r="AQ25" i="11"/>
  <c r="AT25" i="11"/>
  <c r="AV25" i="11"/>
  <c r="BX25" i="11"/>
  <c r="C26" i="11"/>
  <c r="G26" i="11"/>
  <c r="K26" i="11"/>
  <c r="P26" i="11"/>
  <c r="W26" i="11"/>
  <c r="AF26" i="11"/>
  <c r="AO26" i="11"/>
  <c r="AQ26" i="11"/>
  <c r="AT26" i="11"/>
  <c r="AV26" i="11"/>
  <c r="BX26" i="11"/>
  <c r="C27" i="11"/>
  <c r="G27" i="11"/>
  <c r="K27" i="11"/>
  <c r="P27" i="11"/>
  <c r="W27" i="11"/>
  <c r="AF27" i="11"/>
  <c r="AO27" i="11"/>
  <c r="AQ27" i="11"/>
  <c r="AT27" i="11"/>
  <c r="AV27" i="11"/>
  <c r="BX27" i="11"/>
  <c r="C28" i="11"/>
  <c r="G28" i="11"/>
  <c r="K28" i="11"/>
  <c r="P28" i="11"/>
  <c r="W28" i="11"/>
  <c r="AF28" i="11"/>
  <c r="AO28" i="11"/>
  <c r="AQ28" i="11"/>
  <c r="AT28" i="11"/>
  <c r="AV28" i="11"/>
  <c r="BX28" i="11"/>
  <c r="C29" i="11"/>
  <c r="G29" i="11"/>
  <c r="K29" i="11"/>
  <c r="P29" i="11"/>
  <c r="W29" i="11"/>
  <c r="AF29" i="11"/>
  <c r="AO29" i="11"/>
  <c r="AQ29" i="11"/>
  <c r="AT29" i="11"/>
  <c r="AV29" i="11"/>
  <c r="BX29" i="11"/>
  <c r="C30" i="11"/>
  <c r="G30" i="11"/>
  <c r="K30" i="11"/>
  <c r="P30" i="11"/>
  <c r="W30" i="11"/>
  <c r="AF30" i="11"/>
  <c r="AO30" i="11"/>
  <c r="AQ30" i="11"/>
  <c r="AT30" i="11"/>
  <c r="AV30" i="11"/>
  <c r="BX30" i="11"/>
  <c r="C31" i="11"/>
  <c r="G31" i="11"/>
  <c r="K31" i="11"/>
  <c r="P31" i="11"/>
  <c r="W31" i="11"/>
  <c r="AF31" i="11"/>
  <c r="AO31" i="11"/>
  <c r="AQ31" i="11"/>
  <c r="AT31" i="11"/>
  <c r="AV31" i="11"/>
  <c r="BX31" i="11"/>
  <c r="C32" i="11"/>
  <c r="G32" i="11"/>
  <c r="K32" i="11"/>
  <c r="P32" i="11"/>
  <c r="W32" i="11"/>
  <c r="AF32" i="11"/>
  <c r="AO32" i="11"/>
  <c r="AQ32" i="11"/>
  <c r="AT32" i="11"/>
  <c r="AV32" i="11"/>
  <c r="BX32" i="11"/>
  <c r="C33" i="11"/>
  <c r="G33" i="11"/>
  <c r="K33" i="11"/>
  <c r="P33" i="11"/>
  <c r="W33" i="11"/>
  <c r="AF33" i="11"/>
  <c r="AO33" i="11"/>
  <c r="AQ33" i="11"/>
  <c r="AT33" i="11"/>
  <c r="AV33" i="11"/>
  <c r="BX33" i="11"/>
  <c r="C34" i="11"/>
  <c r="G34" i="11"/>
  <c r="K34" i="11"/>
  <c r="P34" i="11"/>
  <c r="W34" i="11"/>
  <c r="AF34" i="11"/>
  <c r="AO34" i="11"/>
  <c r="AQ34" i="11"/>
  <c r="AT34" i="11"/>
  <c r="AV34" i="11"/>
  <c r="BX34" i="11"/>
  <c r="C35" i="11"/>
  <c r="G35" i="11"/>
  <c r="K35" i="11"/>
  <c r="P35" i="11"/>
  <c r="W35" i="11"/>
  <c r="AF35" i="11"/>
  <c r="AO35" i="11"/>
  <c r="AQ35" i="11"/>
  <c r="AT35" i="11"/>
  <c r="AV35" i="11"/>
  <c r="BX35" i="11"/>
  <c r="C36" i="11"/>
  <c r="G36" i="11"/>
  <c r="K36" i="11"/>
  <c r="P36" i="11"/>
  <c r="W36" i="11"/>
  <c r="AF36" i="11"/>
  <c r="AO36" i="11"/>
  <c r="AQ36" i="11"/>
  <c r="AT36" i="11"/>
  <c r="AV36" i="11"/>
  <c r="BX36" i="11"/>
  <c r="C37" i="11"/>
  <c r="G37" i="11"/>
  <c r="K37" i="11"/>
  <c r="P37" i="11"/>
  <c r="W37" i="11"/>
  <c r="AF37" i="11"/>
  <c r="AO37" i="11"/>
  <c r="AQ37" i="11"/>
  <c r="AT37" i="11"/>
  <c r="AV37" i="11"/>
  <c r="BX37" i="11"/>
  <c r="CF37" i="11"/>
  <c r="C38" i="11"/>
  <c r="G38" i="11"/>
  <c r="K38" i="11"/>
  <c r="P38" i="11"/>
  <c r="W38" i="11"/>
  <c r="AF38" i="11"/>
  <c r="AO38" i="11"/>
  <c r="AQ38" i="11"/>
  <c r="AT38" i="11"/>
  <c r="AV38" i="11"/>
  <c r="BX38" i="11"/>
  <c r="CF38" i="11"/>
  <c r="C39" i="11"/>
  <c r="G39" i="11"/>
  <c r="K39" i="11"/>
  <c r="P39" i="11"/>
  <c r="W39" i="11"/>
  <c r="AF39" i="11"/>
  <c r="AO39" i="11"/>
  <c r="AQ39" i="11"/>
  <c r="AT39" i="11"/>
  <c r="AV39" i="11"/>
  <c r="BX39" i="11"/>
  <c r="CF39" i="11"/>
  <c r="C40" i="11"/>
  <c r="G40" i="11"/>
  <c r="K40" i="11"/>
  <c r="P40" i="11"/>
  <c r="W40" i="11"/>
  <c r="AF40" i="11"/>
  <c r="AO40" i="11"/>
  <c r="AQ40" i="11"/>
  <c r="AT40" i="11"/>
  <c r="AV40" i="11"/>
  <c r="BX40" i="11"/>
  <c r="CF40" i="11"/>
  <c r="C41" i="11"/>
  <c r="G41" i="11"/>
  <c r="K41" i="11"/>
  <c r="P41" i="11"/>
  <c r="W41" i="11"/>
  <c r="AF41" i="11"/>
  <c r="AO41" i="11"/>
  <c r="AQ41" i="11"/>
  <c r="AT41" i="11"/>
  <c r="AV41" i="11"/>
  <c r="BX41" i="11"/>
  <c r="CF41" i="11"/>
  <c r="C42" i="11"/>
  <c r="G42" i="11"/>
  <c r="K42" i="11"/>
  <c r="P42" i="11"/>
  <c r="W42" i="11"/>
  <c r="AF42" i="11"/>
  <c r="AO42" i="11"/>
  <c r="AQ42" i="11"/>
  <c r="AT42" i="11"/>
  <c r="AV42" i="11"/>
  <c r="BX42" i="11"/>
  <c r="CF42" i="11"/>
  <c r="C43" i="11"/>
  <c r="G43" i="11"/>
  <c r="K43" i="11"/>
  <c r="P43" i="11"/>
  <c r="W43" i="11"/>
  <c r="AF43" i="11"/>
  <c r="AO43" i="11"/>
  <c r="AQ43" i="11"/>
  <c r="AT43" i="11"/>
  <c r="AV43" i="11"/>
  <c r="BX43" i="11"/>
  <c r="CF43" i="11"/>
  <c r="C44" i="11"/>
  <c r="G44" i="11"/>
  <c r="K44" i="11"/>
  <c r="P44" i="11"/>
  <c r="W44" i="11"/>
  <c r="AF44" i="11"/>
  <c r="AO44" i="11"/>
  <c r="AQ44" i="11"/>
  <c r="AT44" i="11"/>
  <c r="AV44" i="11"/>
  <c r="BX44" i="11"/>
  <c r="CF44" i="11"/>
  <c r="C45" i="11"/>
  <c r="G45" i="11"/>
  <c r="K45" i="11"/>
  <c r="P45" i="11"/>
  <c r="W45" i="11"/>
  <c r="AF45" i="11"/>
  <c r="AO45" i="11"/>
  <c r="AQ45" i="11"/>
  <c r="AT45" i="11"/>
  <c r="AV45" i="11"/>
  <c r="BX45" i="11"/>
  <c r="CF45" i="11"/>
  <c r="C46" i="11"/>
  <c r="G46" i="11"/>
  <c r="K46" i="11"/>
  <c r="P46" i="11"/>
  <c r="W46" i="11"/>
  <c r="AF46" i="11"/>
  <c r="AO46" i="11"/>
  <c r="AQ46" i="11"/>
  <c r="AT46" i="11"/>
  <c r="AV46" i="11"/>
  <c r="BX46" i="11"/>
  <c r="CF46" i="11"/>
  <c r="C47" i="11"/>
  <c r="G47" i="11"/>
  <c r="K47" i="11"/>
  <c r="P47" i="11"/>
  <c r="W47" i="11"/>
  <c r="AF47" i="11"/>
  <c r="AO47" i="11"/>
  <c r="AQ47" i="11"/>
  <c r="AT47" i="11"/>
  <c r="AV47" i="11"/>
  <c r="BX47" i="11"/>
  <c r="CF47" i="11"/>
  <c r="C48" i="11"/>
  <c r="G48" i="11"/>
  <c r="K48" i="11"/>
  <c r="P48" i="11"/>
  <c r="W48" i="11"/>
  <c r="AF48" i="11"/>
  <c r="AO48" i="11"/>
  <c r="AQ48" i="11"/>
  <c r="AT48" i="11"/>
  <c r="AV48" i="11"/>
  <c r="BX48" i="11"/>
  <c r="CF48" i="11"/>
  <c r="C49" i="11"/>
  <c r="G49" i="11"/>
  <c r="K49" i="11"/>
  <c r="P49" i="11"/>
  <c r="W49" i="11"/>
  <c r="AF49" i="11"/>
  <c r="AO49" i="11"/>
  <c r="AQ49" i="11"/>
  <c r="AT49" i="11"/>
  <c r="AV49" i="11"/>
  <c r="BX49" i="11"/>
  <c r="CF49" i="11"/>
  <c r="C50" i="11"/>
  <c r="G50" i="11"/>
  <c r="K50" i="11"/>
  <c r="P50" i="11"/>
  <c r="W50" i="11"/>
  <c r="AF50" i="11"/>
  <c r="AO50" i="11"/>
  <c r="AQ50" i="11"/>
  <c r="AT50" i="11"/>
  <c r="AV50" i="11"/>
  <c r="BX50" i="11"/>
  <c r="CF50" i="11"/>
  <c r="C51" i="11"/>
  <c r="G51" i="11"/>
  <c r="K51" i="11"/>
  <c r="P51" i="11"/>
  <c r="W51" i="11"/>
  <c r="AF51" i="11"/>
  <c r="AO51" i="11"/>
  <c r="AQ51" i="11"/>
  <c r="AT51" i="11"/>
  <c r="AV51" i="11"/>
  <c r="BX51" i="11"/>
  <c r="CF51" i="11"/>
  <c r="C52" i="11"/>
  <c r="G52" i="11"/>
  <c r="K52" i="11"/>
  <c r="P52" i="11"/>
  <c r="W52" i="11"/>
  <c r="AF52" i="11"/>
  <c r="AO52" i="11"/>
  <c r="AQ52" i="11"/>
  <c r="AT52" i="11"/>
  <c r="AV52" i="11"/>
  <c r="BX52" i="11"/>
  <c r="CF52" i="11"/>
  <c r="C53" i="11"/>
  <c r="G53" i="11"/>
  <c r="K53" i="11"/>
  <c r="P53" i="11"/>
  <c r="W53" i="11"/>
  <c r="AF53" i="11"/>
  <c r="AO53" i="11"/>
  <c r="AQ53" i="11"/>
  <c r="AT53" i="11"/>
  <c r="AV53" i="11"/>
  <c r="BX53" i="11"/>
  <c r="CF53" i="11"/>
  <c r="C54" i="11"/>
  <c r="G54" i="11"/>
  <c r="K54" i="11"/>
  <c r="P54" i="11"/>
  <c r="W54" i="11"/>
  <c r="AF54" i="11"/>
  <c r="AO54" i="11"/>
  <c r="AQ54" i="11"/>
  <c r="AT54" i="11"/>
  <c r="AV54" i="11"/>
  <c r="BX54" i="11"/>
  <c r="CF54" i="11"/>
  <c r="C55" i="11"/>
  <c r="G55" i="11"/>
  <c r="K55" i="11"/>
  <c r="P55" i="11"/>
  <c r="W55" i="11"/>
  <c r="AF55" i="11"/>
  <c r="AO55" i="11"/>
  <c r="AQ55" i="11"/>
  <c r="AT55" i="11"/>
  <c r="AV55" i="11"/>
  <c r="BX55" i="11"/>
  <c r="CF55" i="11"/>
  <c r="C56" i="11"/>
  <c r="G56" i="11"/>
  <c r="K56" i="11"/>
  <c r="P56" i="11"/>
  <c r="W56" i="11"/>
  <c r="AF56" i="11"/>
  <c r="AO56" i="11"/>
  <c r="AQ56" i="11"/>
  <c r="AT56" i="11"/>
  <c r="AV56" i="11"/>
  <c r="BX56" i="11"/>
  <c r="CF56" i="11"/>
  <c r="C57" i="11"/>
  <c r="G57" i="11"/>
  <c r="K57" i="11"/>
  <c r="P57" i="11"/>
  <c r="W57" i="11"/>
  <c r="AF57" i="11"/>
  <c r="AO57" i="11"/>
  <c r="AQ57" i="11"/>
  <c r="AT57" i="11"/>
  <c r="AV57" i="11"/>
  <c r="BX57" i="11"/>
  <c r="CF57" i="11"/>
  <c r="C58" i="11"/>
  <c r="G58" i="11"/>
  <c r="K58" i="11"/>
  <c r="P58" i="11"/>
  <c r="W58" i="11"/>
  <c r="AF58" i="11"/>
  <c r="AO58" i="11"/>
  <c r="AQ58" i="11"/>
  <c r="AT58" i="11"/>
  <c r="AV58" i="11"/>
  <c r="BX58" i="11"/>
  <c r="CF58" i="11"/>
  <c r="C59" i="11"/>
  <c r="G59" i="11"/>
  <c r="K59" i="11"/>
  <c r="P59" i="11"/>
  <c r="W59" i="11"/>
  <c r="AF59" i="11"/>
  <c r="AO59" i="11"/>
  <c r="AQ59" i="11"/>
  <c r="AT59" i="11"/>
  <c r="AV59" i="11"/>
  <c r="BX59" i="11"/>
  <c r="CF59" i="11"/>
  <c r="C60" i="11"/>
  <c r="G60" i="11"/>
  <c r="K60" i="11"/>
  <c r="P60" i="11"/>
  <c r="W60" i="11"/>
  <c r="AF60" i="11"/>
  <c r="AO60" i="11"/>
  <c r="AQ60" i="11"/>
  <c r="AT60" i="11"/>
  <c r="AV60" i="11"/>
  <c r="BX60" i="11"/>
  <c r="CF60" i="11"/>
  <c r="C61" i="11"/>
  <c r="G61" i="11"/>
  <c r="K61" i="11"/>
  <c r="P61" i="11"/>
  <c r="W61" i="11"/>
  <c r="AF61" i="11"/>
  <c r="AO61" i="11"/>
  <c r="AQ61" i="11"/>
  <c r="AT61" i="11"/>
  <c r="AV61" i="11"/>
  <c r="BX61" i="11"/>
  <c r="CF61" i="11"/>
  <c r="C62" i="11"/>
  <c r="G62" i="11"/>
  <c r="K62" i="11"/>
  <c r="P62" i="11"/>
  <c r="W62" i="11"/>
  <c r="AF62" i="11"/>
  <c r="AO62" i="11"/>
  <c r="AQ62" i="11"/>
  <c r="AT62" i="11"/>
  <c r="AV62" i="11"/>
  <c r="BX62" i="11"/>
  <c r="CF62" i="11"/>
  <c r="C63" i="11"/>
  <c r="G63" i="11"/>
  <c r="K63" i="11"/>
  <c r="P63" i="11"/>
  <c r="W63" i="11"/>
  <c r="AF63" i="11"/>
  <c r="AO63" i="11"/>
  <c r="AQ63" i="11"/>
  <c r="AT63" i="11"/>
  <c r="AV63" i="11"/>
  <c r="BX63" i="11"/>
  <c r="CF63" i="11"/>
  <c r="C64" i="11"/>
  <c r="G64" i="11"/>
  <c r="K64" i="11"/>
  <c r="P64" i="11"/>
  <c r="W64" i="11"/>
  <c r="AF64" i="11"/>
  <c r="AO64" i="11"/>
  <c r="AQ64" i="11"/>
  <c r="AT64" i="11"/>
  <c r="AV64" i="11"/>
  <c r="BX64" i="11"/>
  <c r="CF64" i="11"/>
  <c r="C65" i="11"/>
  <c r="G65" i="11"/>
  <c r="K65" i="11"/>
  <c r="P65" i="11"/>
  <c r="W65" i="11"/>
  <c r="AF65" i="11"/>
  <c r="AO65" i="11"/>
  <c r="AQ65" i="11"/>
  <c r="AT65" i="11"/>
  <c r="AV65" i="11"/>
  <c r="BX65" i="11"/>
  <c r="CF65" i="11"/>
  <c r="C66" i="11"/>
  <c r="G66" i="11"/>
  <c r="K66" i="11"/>
  <c r="P66" i="11"/>
  <c r="W66" i="11"/>
  <c r="AF66" i="11"/>
  <c r="AO66" i="11"/>
  <c r="AQ66" i="11"/>
  <c r="AT66" i="11"/>
  <c r="AV66" i="11"/>
  <c r="BX66" i="11"/>
  <c r="CF66" i="11"/>
  <c r="C67" i="11"/>
  <c r="G67" i="11"/>
  <c r="K67" i="11"/>
  <c r="P67" i="11"/>
  <c r="W67" i="11"/>
  <c r="AF67" i="11"/>
  <c r="AO67" i="11"/>
  <c r="AQ67" i="11"/>
  <c r="AT67" i="11"/>
  <c r="AV67" i="11"/>
  <c r="BX67" i="11"/>
  <c r="CF67" i="11"/>
  <c r="C68" i="11"/>
  <c r="G68" i="11"/>
  <c r="K68" i="11"/>
  <c r="P68" i="11"/>
  <c r="W68" i="11"/>
  <c r="AF68" i="11"/>
  <c r="AO68" i="11"/>
  <c r="AQ68" i="11"/>
  <c r="AT68" i="11"/>
  <c r="AV68" i="11"/>
  <c r="BX68" i="11"/>
  <c r="CF68" i="11"/>
  <c r="C69" i="11"/>
  <c r="G69" i="11"/>
  <c r="K69" i="11"/>
  <c r="P69" i="11"/>
  <c r="W69" i="11"/>
  <c r="AF69" i="11"/>
  <c r="AO69" i="11"/>
  <c r="AQ69" i="11"/>
  <c r="AT69" i="11"/>
  <c r="AV69" i="11"/>
  <c r="BX69" i="11"/>
  <c r="CF69" i="11"/>
  <c r="C70" i="11"/>
  <c r="G70" i="11"/>
  <c r="K70" i="11"/>
  <c r="P70" i="11"/>
  <c r="W70" i="11"/>
  <c r="AF70" i="11"/>
  <c r="AO70" i="11"/>
  <c r="AQ70" i="11"/>
  <c r="AT70" i="11"/>
  <c r="AV70" i="11"/>
  <c r="BX70" i="11"/>
  <c r="CF70" i="11"/>
  <c r="C71" i="11"/>
  <c r="G71" i="11"/>
  <c r="K71" i="11"/>
  <c r="P71" i="11"/>
  <c r="W71" i="11"/>
  <c r="AF71" i="11"/>
  <c r="AO71" i="11"/>
  <c r="AQ71" i="11"/>
  <c r="AT71" i="11"/>
  <c r="AV71" i="11"/>
  <c r="BX71" i="11"/>
  <c r="CF71" i="11"/>
  <c r="C72" i="11"/>
  <c r="G72" i="11"/>
  <c r="K72" i="11"/>
  <c r="P72" i="11"/>
  <c r="W72" i="11"/>
  <c r="AF72" i="11"/>
  <c r="AO72" i="11"/>
  <c r="AQ72" i="11"/>
  <c r="AT72" i="11"/>
  <c r="AV72" i="11"/>
  <c r="BX72" i="11"/>
  <c r="CF72" i="11"/>
  <c r="C73" i="11"/>
  <c r="G73" i="11"/>
  <c r="K73" i="11"/>
  <c r="P73" i="11"/>
  <c r="W73" i="11"/>
  <c r="AF73" i="11"/>
  <c r="AO73" i="11"/>
  <c r="AQ73" i="11"/>
  <c r="AT73" i="11"/>
  <c r="AV73" i="11"/>
  <c r="BX73" i="11"/>
  <c r="CF73" i="11"/>
  <c r="C74" i="11"/>
  <c r="G74" i="11"/>
  <c r="K74" i="11"/>
  <c r="P74" i="11"/>
  <c r="W74" i="11"/>
  <c r="AF74" i="11"/>
  <c r="AO74" i="11"/>
  <c r="AQ74" i="11"/>
  <c r="AT74" i="11"/>
  <c r="AV74" i="11"/>
  <c r="BX74" i="11"/>
  <c r="CF74" i="11"/>
  <c r="DT12" i="11" l="1"/>
  <c r="DY12" i="11"/>
  <c r="EC12" i="11" s="1"/>
  <c r="DY16" i="11"/>
  <c r="EC16" i="11" s="1"/>
  <c r="DT16" i="11"/>
  <c r="DT18" i="11"/>
  <c r="DY18" i="11"/>
  <c r="EC18" i="11" s="1"/>
  <c r="DT8" i="11"/>
  <c r="DY8" i="11"/>
  <c r="EC8" i="11" s="1"/>
  <c r="DT19" i="11" l="1"/>
  <c r="EC19" i="11"/>
  <c r="DY19" i="11"/>
</calcChain>
</file>

<file path=xl/sharedStrings.xml><?xml version="1.0" encoding="utf-8"?>
<sst xmlns="http://schemas.openxmlformats.org/spreadsheetml/2006/main" count="1062" uniqueCount="421">
  <si>
    <t>SOLO_ENTRY</t>
    <phoneticPr fontId="3"/>
  </si>
  <si>
    <t>DUET_Entry</t>
    <phoneticPr fontId="3"/>
  </si>
  <si>
    <t>組＋表示順</t>
    <rPh sb="0" eb="1">
      <t>クミ</t>
    </rPh>
    <rPh sb="2" eb="5">
      <t>ヒョウジジュン</t>
    </rPh>
    <phoneticPr fontId="3"/>
  </si>
  <si>
    <t>TEAM_Entry</t>
    <phoneticPr fontId="3"/>
  </si>
  <si>
    <t>氏　　名</t>
    <rPh sb="0" eb="4">
      <t>シメイ</t>
    </rPh>
    <phoneticPr fontId="3"/>
  </si>
  <si>
    <t>※記入上の注意</t>
    <rPh sb="1" eb="4">
      <t>キニュウジョウ</t>
    </rPh>
    <rPh sb="5" eb="7">
      <t>チュウイ</t>
    </rPh>
    <phoneticPr fontId="3"/>
  </si>
  <si>
    <r>
      <t>2．記入のミスなどの修正は</t>
    </r>
    <r>
      <rPr>
        <b/>
        <u/>
        <sz val="11"/>
        <rFont val="ＭＳ Ｐゴシック"/>
        <family val="3"/>
        <charset val="128"/>
      </rPr>
      <t>必ず</t>
    </r>
    <r>
      <rPr>
        <sz val="11"/>
        <rFont val="ＭＳ Ｐゴシック"/>
        <family val="3"/>
        <charset val="128"/>
      </rPr>
      <t>入力シートの該当箇所を変更すること。</t>
    </r>
    <rPh sb="2" eb="4">
      <t>キニュウ</t>
    </rPh>
    <rPh sb="10" eb="12">
      <t>シュウセイ</t>
    </rPh>
    <rPh sb="13" eb="14">
      <t>カナラ</t>
    </rPh>
    <rPh sb="15" eb="17">
      <t>ニュウリョク</t>
    </rPh>
    <rPh sb="21" eb="25">
      <t>ガイトウカショ</t>
    </rPh>
    <rPh sb="26" eb="28">
      <t>ヘンコウ</t>
    </rPh>
    <phoneticPr fontId="3"/>
  </si>
  <si>
    <t>人　数</t>
    <rPh sb="0" eb="3">
      <t>ニンズウ</t>
    </rPh>
    <phoneticPr fontId="3"/>
  </si>
  <si>
    <t>合計（円）</t>
    <rPh sb="0" eb="2">
      <t>ゴウケイ</t>
    </rPh>
    <rPh sb="3" eb="4">
      <t>エン</t>
    </rPh>
    <phoneticPr fontId="3"/>
  </si>
  <si>
    <t>合　計</t>
    <rPh sb="0" eb="3">
      <t>ゴウケイ</t>
    </rPh>
    <phoneticPr fontId="3"/>
  </si>
  <si>
    <t>R1</t>
    <phoneticPr fontId="3"/>
  </si>
  <si>
    <t>R2</t>
    <phoneticPr fontId="3"/>
  </si>
  <si>
    <t>R</t>
    <phoneticPr fontId="3"/>
  </si>
  <si>
    <t>D</t>
    <phoneticPr fontId="3"/>
  </si>
  <si>
    <t>大　会　名</t>
    <rPh sb="0" eb="5">
      <t>タイカイメイ</t>
    </rPh>
    <phoneticPr fontId="3"/>
  </si>
  <si>
    <t>期　　　日</t>
    <rPh sb="0" eb="5">
      <t>キジツ</t>
    </rPh>
    <phoneticPr fontId="3"/>
  </si>
  <si>
    <t>場　　　所</t>
    <rPh sb="0" eb="5">
      <t>バショ</t>
    </rPh>
    <phoneticPr fontId="3"/>
  </si>
  <si>
    <t>表示順</t>
    <rPh sb="0" eb="3">
      <t>ヒョウジジュン</t>
    </rPh>
    <phoneticPr fontId="3"/>
  </si>
  <si>
    <t>デュエット</t>
    <phoneticPr fontId="3"/>
  </si>
  <si>
    <t>組</t>
    <rPh sb="0" eb="1">
      <t>クミ</t>
    </rPh>
    <phoneticPr fontId="3"/>
  </si>
  <si>
    <t>チーム</t>
    <phoneticPr fontId="3"/>
  </si>
  <si>
    <t>エントリー</t>
    <phoneticPr fontId="3"/>
  </si>
  <si>
    <t>確認シート（印刷版）</t>
    <rPh sb="0" eb="2">
      <t>カクニン</t>
    </rPh>
    <rPh sb="6" eb="8">
      <t>インサツバン</t>
    </rPh>
    <rPh sb="8" eb="9">
      <t>バン</t>
    </rPh>
    <phoneticPr fontId="3"/>
  </si>
  <si>
    <t>大  会  名</t>
    <rPh sb="0" eb="7">
      <t>タイカイメイ</t>
    </rPh>
    <phoneticPr fontId="3"/>
  </si>
  <si>
    <t>期      日</t>
    <rPh sb="0" eb="8">
      <t>キジツ</t>
    </rPh>
    <phoneticPr fontId="3"/>
  </si>
  <si>
    <t>場      所</t>
    <rPh sb="0" eb="8">
      <t>バショ</t>
    </rPh>
    <phoneticPr fontId="3"/>
  </si>
  <si>
    <t>種　目</t>
    <rPh sb="0" eb="3">
      <t>シュモク</t>
    </rPh>
    <phoneticPr fontId="3"/>
  </si>
  <si>
    <t>エントリー数</t>
    <rPh sb="5" eb="6">
      <t>スウ</t>
    </rPh>
    <phoneticPr fontId="3"/>
  </si>
  <si>
    <t>登録団体名</t>
    <rPh sb="0" eb="5">
      <t>トウロクダンタイメイ</t>
    </rPh>
    <phoneticPr fontId="3"/>
  </si>
  <si>
    <t>代表者名</t>
    <rPh sb="0" eb="3">
      <t>ダイヒョウシャ</t>
    </rPh>
    <rPh sb="3" eb="4">
      <t>メイ</t>
    </rPh>
    <phoneticPr fontId="3"/>
  </si>
  <si>
    <t>団体番号</t>
    <rPh sb="0" eb="4">
      <t>トウロクダンタイバンゴウ</t>
    </rPh>
    <phoneticPr fontId="3"/>
  </si>
  <si>
    <t>登録団体住所</t>
    <rPh sb="0" eb="2">
      <t>トウロク</t>
    </rPh>
    <rPh sb="2" eb="4">
      <t>ダンタイ</t>
    </rPh>
    <rPh sb="4" eb="6">
      <t>ジュウショ</t>
    </rPh>
    <phoneticPr fontId="3"/>
  </si>
  <si>
    <t>登録団体Tel</t>
    <rPh sb="0" eb="2">
      <t>トウロク</t>
    </rPh>
    <rPh sb="2" eb="4">
      <t>ダンタイ</t>
    </rPh>
    <phoneticPr fontId="3"/>
  </si>
  <si>
    <t>登録団体Fax</t>
    <rPh sb="0" eb="2">
      <t>トウロク</t>
    </rPh>
    <rPh sb="2" eb="4">
      <t>ダンタイ</t>
    </rPh>
    <phoneticPr fontId="3"/>
  </si>
  <si>
    <t>連絡責任者</t>
    <rPh sb="0" eb="5">
      <t>レンラクセキニンシャ</t>
    </rPh>
    <phoneticPr fontId="3"/>
  </si>
  <si>
    <t>連絡先住所</t>
    <rPh sb="0" eb="3">
      <t>レンラクサキ</t>
    </rPh>
    <rPh sb="3" eb="5">
      <t>ジュウショ</t>
    </rPh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</si>
  <si>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</si>
  <si>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</si>
  <si>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</si>
  <si>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E-mail</t>
    <phoneticPr fontId="3"/>
  </si>
  <si>
    <t>加盟団体名</t>
    <rPh sb="0" eb="2">
      <t>カメイ</t>
    </rPh>
    <rPh sb="2" eb="4">
      <t>ダンタイ</t>
    </rPh>
    <rPh sb="4" eb="5">
      <t>メイ</t>
    </rPh>
    <phoneticPr fontId="3"/>
  </si>
  <si>
    <t>会長名</t>
    <rPh sb="0" eb="2">
      <t>カイチョウ</t>
    </rPh>
    <rPh sb="2" eb="3">
      <t>メイ</t>
    </rPh>
    <phoneticPr fontId="3"/>
  </si>
  <si>
    <t>番号</t>
    <rPh sb="0" eb="2">
      <t>バンゴウ</t>
    </rPh>
    <phoneticPr fontId="3"/>
  </si>
  <si>
    <t>加盟団体</t>
    <rPh sb="0" eb="4">
      <t>カメイダンタイ</t>
    </rPh>
    <phoneticPr fontId="3"/>
  </si>
  <si>
    <t>登録団体</t>
    <rPh sb="0" eb="4">
      <t>トウロクダンタイ</t>
    </rPh>
    <phoneticPr fontId="3"/>
  </si>
  <si>
    <t>競技者番号</t>
    <rPh sb="0" eb="5">
      <t>キョウギシャバンゴウ</t>
    </rPh>
    <phoneticPr fontId="3"/>
  </si>
  <si>
    <t>氏　　　名</t>
    <rPh sb="0" eb="5">
      <t>シメイ</t>
    </rPh>
    <phoneticPr fontId="3"/>
  </si>
  <si>
    <t>学　　　校</t>
    <rPh sb="0" eb="5">
      <t>ガッコウ</t>
    </rPh>
    <phoneticPr fontId="3"/>
  </si>
  <si>
    <t>学年</t>
    <rPh sb="0" eb="2">
      <t>ガクネン</t>
    </rPh>
    <phoneticPr fontId="3"/>
  </si>
  <si>
    <t>生年月日</t>
    <rPh sb="0" eb="4">
      <t>セイネンガッピ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</si>
  <si>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</si>
  <si>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</si>
  <si>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</si>
  <si>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【処理手順】</t>
    <rPh sb="1" eb="3">
      <t>ショリ</t>
    </rPh>
    <rPh sb="3" eb="5">
      <t>テジュン</t>
    </rPh>
    <phoneticPr fontId="3"/>
  </si>
  <si>
    <t>入力された情報は、該当競技会に於いて下記の目的で利用されます。</t>
    <rPh sb="0" eb="2">
      <t>ニュウリョク</t>
    </rPh>
    <rPh sb="5" eb="7">
      <t>ジョウホウ</t>
    </rPh>
    <rPh sb="9" eb="11">
      <t>ガイトウ</t>
    </rPh>
    <rPh sb="15" eb="16">
      <t>オ</t>
    </rPh>
    <rPh sb="18" eb="20">
      <t>カキ</t>
    </rPh>
    <rPh sb="21" eb="23">
      <t>モクテキ</t>
    </rPh>
    <rPh sb="24" eb="26">
      <t>リヨウ</t>
    </rPh>
    <phoneticPr fontId="3"/>
  </si>
  <si>
    <t>プログラム、発刊物制作の為の広告代理店、印刷業者への提供</t>
    <rPh sb="6" eb="8">
      <t>ハッカン</t>
    </rPh>
    <rPh sb="8" eb="9">
      <t>ブツ</t>
    </rPh>
    <rPh sb="9" eb="11">
      <t>セイサク</t>
    </rPh>
    <rPh sb="12" eb="13">
      <t>タメ</t>
    </rPh>
    <rPh sb="14" eb="16">
      <t>コウコク</t>
    </rPh>
    <rPh sb="16" eb="19">
      <t>ダイリテン</t>
    </rPh>
    <rPh sb="20" eb="22">
      <t>インサツ</t>
    </rPh>
    <rPh sb="22" eb="24">
      <t>ギョウシャ</t>
    </rPh>
    <rPh sb="26" eb="28">
      <t>テイキョウ</t>
    </rPh>
    <phoneticPr fontId="3"/>
  </si>
  <si>
    <t>公式記録、データ入力、記録確認の為の記録協力業者への提供</t>
    <rPh sb="0" eb="2">
      <t>コウシキ</t>
    </rPh>
    <rPh sb="2" eb="4">
      <t>キロク</t>
    </rPh>
    <rPh sb="8" eb="10">
      <t>ニュウリョク</t>
    </rPh>
    <rPh sb="11" eb="13">
      <t>キロク</t>
    </rPh>
    <rPh sb="13" eb="15">
      <t>カクニン</t>
    </rPh>
    <rPh sb="16" eb="17">
      <t>タメ</t>
    </rPh>
    <rPh sb="18" eb="20">
      <t>キロク</t>
    </rPh>
    <rPh sb="20" eb="22">
      <t>キョウリョク</t>
    </rPh>
    <rPh sb="22" eb="24">
      <t>ギョウシャ</t>
    </rPh>
    <rPh sb="26" eb="28">
      <t>テイキョウ</t>
    </rPh>
    <phoneticPr fontId="3"/>
  </si>
  <si>
    <t>報道関係への公式記録、大会情報の提供</t>
    <rPh sb="0" eb="2">
      <t>ホウドウ</t>
    </rPh>
    <rPh sb="2" eb="4">
      <t>カンケイ</t>
    </rPh>
    <rPh sb="6" eb="8">
      <t>コウシキ</t>
    </rPh>
    <rPh sb="8" eb="10">
      <t>キロク</t>
    </rPh>
    <rPh sb="11" eb="13">
      <t>タイカイ</t>
    </rPh>
    <rPh sb="13" eb="15">
      <t>ジョウホウ</t>
    </rPh>
    <rPh sb="16" eb="18">
      <t>テイキョウ</t>
    </rPh>
    <phoneticPr fontId="3"/>
  </si>
  <si>
    <t>英数字は半角で入力すること。</t>
    <rPh sb="0" eb="1">
      <t>エイ</t>
    </rPh>
    <rPh sb="1" eb="3">
      <t>スウジ</t>
    </rPh>
    <rPh sb="4" eb="6">
      <t>ハンカク</t>
    </rPh>
    <rPh sb="7" eb="9">
      <t>ニュウリョク</t>
    </rPh>
    <phoneticPr fontId="3"/>
  </si>
  <si>
    <t>入力欄に「計算式」「関数」は入力しないこと。</t>
    <rPh sb="0" eb="2">
      <t>ニュウリョク</t>
    </rPh>
    <rPh sb="2" eb="3">
      <t>ラン</t>
    </rPh>
    <rPh sb="5" eb="7">
      <t>ケイサン</t>
    </rPh>
    <rPh sb="7" eb="8">
      <t>シキ</t>
    </rPh>
    <rPh sb="10" eb="12">
      <t>カンスウ</t>
    </rPh>
    <rPh sb="14" eb="16">
      <t>ニュウリョク</t>
    </rPh>
    <phoneticPr fontId="3"/>
  </si>
  <si>
    <t>標準表示されない漢字については、ｶﾀｶﾅのヨミガナで入力し、印刷したものに手書きで記入すること。</t>
    <rPh sb="0" eb="2">
      <t>ヒョウジュン</t>
    </rPh>
    <rPh sb="2" eb="4">
      <t>ヒョウジ</t>
    </rPh>
    <rPh sb="8" eb="10">
      <t>カンジ</t>
    </rPh>
    <rPh sb="26" eb="28">
      <t>ニュウリョク</t>
    </rPh>
    <rPh sb="30" eb="32">
      <t>インサツ</t>
    </rPh>
    <rPh sb="37" eb="39">
      <t>テガ</t>
    </rPh>
    <rPh sb="41" eb="43">
      <t>キニュウ</t>
    </rPh>
    <phoneticPr fontId="3"/>
  </si>
  <si>
    <t>記号など、下記の様な、機種依存文字は使用できません。</t>
    <rPh sb="0" eb="2">
      <t>キゴウ</t>
    </rPh>
    <rPh sb="5" eb="7">
      <t>カキ</t>
    </rPh>
    <rPh sb="8" eb="9">
      <t>サマ</t>
    </rPh>
    <rPh sb="11" eb="13">
      <t>キシュ</t>
    </rPh>
    <rPh sb="13" eb="15">
      <t>イゾン</t>
    </rPh>
    <rPh sb="15" eb="17">
      <t>モジ</t>
    </rPh>
    <rPh sb="18" eb="20">
      <t>シヨウ</t>
    </rPh>
    <phoneticPr fontId="3"/>
  </si>
  <si>
    <t>ご利用のPCでは正しく印刷されていても、データ上反映されない場合があります。</t>
    <rPh sb="1" eb="3">
      <t>リヨウ</t>
    </rPh>
    <rPh sb="8" eb="9">
      <t>タダ</t>
    </rPh>
    <rPh sb="11" eb="13">
      <t>インサツ</t>
    </rPh>
    <rPh sb="23" eb="24">
      <t>ジョウ</t>
    </rPh>
    <rPh sb="24" eb="26">
      <t>ハンエイ</t>
    </rPh>
    <rPh sb="30" eb="32">
      <t>バアイ</t>
    </rPh>
    <phoneticPr fontId="3"/>
  </si>
  <si>
    <t>機種依存文字　例）</t>
    <rPh sb="0" eb="2">
      <t>キシュ</t>
    </rPh>
    <rPh sb="2" eb="4">
      <t>イゾン</t>
    </rPh>
    <rPh sb="4" eb="6">
      <t>モジ</t>
    </rPh>
    <rPh sb="7" eb="8">
      <t>レイ</t>
    </rPh>
    <phoneticPr fontId="3"/>
  </si>
  <si>
    <t>１．大会基本情報について</t>
    <rPh sb="2" eb="4">
      <t>タイカイ</t>
    </rPh>
    <rPh sb="4" eb="6">
      <t>キホン</t>
    </rPh>
    <rPh sb="6" eb="8">
      <t>ジョウホウ</t>
    </rPh>
    <phoneticPr fontId="3"/>
  </si>
  <si>
    <t>入力されている「大会基本情報」を確認してください。</t>
    <rPh sb="0" eb="2">
      <t>ニュウリョク</t>
    </rPh>
    <rPh sb="8" eb="10">
      <t>タイカイ</t>
    </rPh>
    <rPh sb="10" eb="12">
      <t>キホン</t>
    </rPh>
    <rPh sb="12" eb="14">
      <t>ジョウホウ</t>
    </rPh>
    <rPh sb="16" eb="18">
      <t>カクニン</t>
    </rPh>
    <phoneticPr fontId="3"/>
  </si>
  <si>
    <t>記入済例）</t>
    <rPh sb="0" eb="2">
      <t>キニュウ</t>
    </rPh>
    <rPh sb="2" eb="3">
      <t>ス</t>
    </rPh>
    <rPh sb="3" eb="4">
      <t>レイ</t>
    </rPh>
    <phoneticPr fontId="3"/>
  </si>
  <si>
    <t>大会名</t>
    <rPh sb="0" eb="3">
      <t>タイカイメイ</t>
    </rPh>
    <phoneticPr fontId="3"/>
  </si>
  <si>
    <t>期日</t>
    <rPh sb="0" eb="2">
      <t>キジツ</t>
    </rPh>
    <phoneticPr fontId="3"/>
  </si>
  <si>
    <t>場所</t>
    <rPh sb="0" eb="2">
      <t>バショ</t>
    </rPh>
    <phoneticPr fontId="3"/>
  </si>
  <si>
    <t>２．登録団体情報について</t>
    <rPh sb="2" eb="4">
      <t>トウロク</t>
    </rPh>
    <rPh sb="4" eb="6">
      <t>ダンタイ</t>
    </rPh>
    <rPh sb="6" eb="8">
      <t>ジョウホウ</t>
    </rPh>
    <phoneticPr fontId="3"/>
  </si>
  <si>
    <t>入力例）</t>
    <rPh sb="0" eb="2">
      <t>ニュウリョク</t>
    </rPh>
    <rPh sb="2" eb="3">
      <t>レイ</t>
    </rPh>
    <phoneticPr fontId="3"/>
  </si>
  <si>
    <t>田中まり子</t>
    <rPh sb="0" eb="2">
      <t>タナカ</t>
    </rPh>
    <rPh sb="4" eb="5">
      <t>コ</t>
    </rPh>
    <phoneticPr fontId="3"/>
  </si>
  <si>
    <t>登録団体番号を半角5文字で入力すること。</t>
    <rPh sb="0" eb="2">
      <t>トウロク</t>
    </rPh>
    <rPh sb="2" eb="4">
      <t>ダンタイ</t>
    </rPh>
    <rPh sb="4" eb="6">
      <t>バンゴウ</t>
    </rPh>
    <rPh sb="7" eb="9">
      <t>ハンカク</t>
    </rPh>
    <rPh sb="10" eb="12">
      <t>モジ</t>
    </rPh>
    <rPh sb="13" eb="15">
      <t>ニュウリョク</t>
    </rPh>
    <phoneticPr fontId="3"/>
  </si>
  <si>
    <t>東京都世田谷区桜上水1-2-34</t>
    <rPh sb="0" eb="7">
      <t>トウキョウトセタガヤク</t>
    </rPh>
    <rPh sb="7" eb="10">
      <t>サクラジョウスイ</t>
    </rPh>
    <phoneticPr fontId="3"/>
  </si>
  <si>
    <t>鈴木ゆう子</t>
    <rPh sb="0" eb="2">
      <t>スズキ</t>
    </rPh>
    <rPh sb="4" eb="5">
      <t>コ</t>
    </rPh>
    <phoneticPr fontId="3"/>
  </si>
  <si>
    <t>東京都世田谷区桜上水5-67-89</t>
    <rPh sb="0" eb="7">
      <t>トウキョウトセタガヤク</t>
    </rPh>
    <rPh sb="7" eb="10">
      <t>サクラジョウスイ</t>
    </rPh>
    <phoneticPr fontId="3"/>
  </si>
  <si>
    <t>該当する入力項目がない場合、空欄にせず「-」と入力すること。</t>
    <rPh sb="0" eb="2">
      <t>ガイトウ</t>
    </rPh>
    <rPh sb="4" eb="6">
      <t>ニュウリョク</t>
    </rPh>
    <rPh sb="6" eb="8">
      <t>コウモク</t>
    </rPh>
    <rPh sb="11" eb="13">
      <t>バアイ</t>
    </rPh>
    <rPh sb="14" eb="16">
      <t>クウラン</t>
    </rPh>
    <rPh sb="23" eb="25">
      <t>ニュウリョク</t>
    </rPh>
    <phoneticPr fontId="3"/>
  </si>
  <si>
    <t>03-5555-6667</t>
  </si>
  <si>
    <t>東京都水泳協会</t>
    <rPh sb="0" eb="3">
      <t>トウキョウト</t>
    </rPh>
    <rPh sb="3" eb="5">
      <t>スイエイ</t>
    </rPh>
    <rPh sb="5" eb="7">
      <t>キョウカイ</t>
    </rPh>
    <phoneticPr fontId="3"/>
  </si>
  <si>
    <t>３．競技者情報について</t>
    <rPh sb="2" eb="5">
      <t>キョウギシャ</t>
    </rPh>
    <rPh sb="5" eb="7">
      <t>ジョウホウ</t>
    </rPh>
    <phoneticPr fontId="3"/>
  </si>
  <si>
    <t>あらかじめ別シートに自クラブの競技者リストを作成しておくと便利です。１回作成するだけで、複数の大会にコピー&amp;貼り付けで対応できます。</t>
    <rPh sb="5" eb="6">
      <t>ベツ</t>
    </rPh>
    <rPh sb="10" eb="11">
      <t>ジ</t>
    </rPh>
    <rPh sb="15" eb="18">
      <t>キョウギシャ</t>
    </rPh>
    <rPh sb="22" eb="24">
      <t>サクセイ</t>
    </rPh>
    <rPh sb="29" eb="31">
      <t>ベンリ</t>
    </rPh>
    <rPh sb="35" eb="36">
      <t>カイ</t>
    </rPh>
    <rPh sb="36" eb="38">
      <t>サクセイ</t>
    </rPh>
    <rPh sb="44" eb="46">
      <t>フクスウ</t>
    </rPh>
    <rPh sb="47" eb="49">
      <t>タイカイ</t>
    </rPh>
    <rPh sb="54" eb="55">
      <t>ハ</t>
    </rPh>
    <rPh sb="56" eb="57">
      <t>ツ</t>
    </rPh>
    <rPh sb="59" eb="61">
      <t>タイオウ</t>
    </rPh>
    <phoneticPr fontId="3"/>
  </si>
  <si>
    <t>登録団体の番号を確認すること。</t>
    <rPh sb="0" eb="2">
      <t>トウロク</t>
    </rPh>
    <rPh sb="2" eb="4">
      <t>ダンタイ</t>
    </rPh>
    <rPh sb="5" eb="7">
      <t>バンゴウ</t>
    </rPh>
    <rPh sb="8" eb="10">
      <t>カクニン</t>
    </rPh>
    <phoneticPr fontId="3"/>
  </si>
  <si>
    <t>「学校」</t>
    <rPh sb="1" eb="3">
      <t>ガッコウ</t>
    </rPh>
    <phoneticPr fontId="3"/>
  </si>
  <si>
    <t>大会初日現在の学種を入力すること。</t>
    <rPh sb="0" eb="2">
      <t>タイカイ</t>
    </rPh>
    <rPh sb="2" eb="4">
      <t>ショニチ</t>
    </rPh>
    <rPh sb="4" eb="6">
      <t>ゲンザイ</t>
    </rPh>
    <rPh sb="7" eb="8">
      <t>ガク</t>
    </rPh>
    <rPh sb="8" eb="9">
      <t>タネ</t>
    </rPh>
    <rPh sb="10" eb="12">
      <t>ニュウリョク</t>
    </rPh>
    <phoneticPr fontId="3"/>
  </si>
  <si>
    <t>例）　○○SS勤務</t>
    <rPh sb="0" eb="1">
      <t>レイ</t>
    </rPh>
    <rPh sb="7" eb="9">
      <t>キンム</t>
    </rPh>
    <phoneticPr fontId="3"/>
  </si>
  <si>
    <t>「学年」</t>
    <rPh sb="1" eb="3">
      <t>ガクネン</t>
    </rPh>
    <phoneticPr fontId="3"/>
  </si>
  <si>
    <t>大会初日現在の学年を入力すること。学年は必ず確認。</t>
    <rPh sb="0" eb="2">
      <t>タイカイ</t>
    </rPh>
    <rPh sb="2" eb="4">
      <t>ショニチ</t>
    </rPh>
    <rPh sb="4" eb="6">
      <t>ゲンザイ</t>
    </rPh>
    <rPh sb="7" eb="9">
      <t>ガクネン</t>
    </rPh>
    <rPh sb="10" eb="12">
      <t>ニュウリョク</t>
    </rPh>
    <rPh sb="17" eb="19">
      <t>ガクネン</t>
    </rPh>
    <rPh sb="20" eb="21">
      <t>カナラ</t>
    </rPh>
    <rPh sb="22" eb="24">
      <t>カクニン</t>
    </rPh>
    <phoneticPr fontId="3"/>
  </si>
  <si>
    <t>「生年月日」</t>
    <rPh sb="1" eb="3">
      <t>セイネン</t>
    </rPh>
    <rPh sb="3" eb="5">
      <t>ガッピ</t>
    </rPh>
    <phoneticPr fontId="3"/>
  </si>
  <si>
    <t>西暦で入力のこと。</t>
    <rPh sb="0" eb="2">
      <t>セイレキ</t>
    </rPh>
    <rPh sb="3" eb="5">
      <t>ニュウリョク</t>
    </rPh>
    <phoneticPr fontId="3"/>
  </si>
  <si>
    <t>伊藤　咲子</t>
    <rPh sb="0" eb="2">
      <t>イトウ</t>
    </rPh>
    <rPh sb="3" eb="5">
      <t>サキコ</t>
    </rPh>
    <phoneticPr fontId="3"/>
  </si>
  <si>
    <t>小沢　さくら</t>
    <rPh sb="0" eb="2">
      <t>オザワ</t>
    </rPh>
    <phoneticPr fontId="3"/>
  </si>
  <si>
    <t>飯塚　ひとみ</t>
    <rPh sb="0" eb="2">
      <t>イイヅカ</t>
    </rPh>
    <phoneticPr fontId="3"/>
  </si>
  <si>
    <t>佐藤　みさき</t>
    <rPh sb="0" eb="2">
      <t>サトウ</t>
    </rPh>
    <phoneticPr fontId="3"/>
  </si>
  <si>
    <t>原則的に、下記の順でプログラムへ記載します。ただし、記録システム上、一部、反映できない場合があります。あらかじめご了承ください。</t>
    <rPh sb="0" eb="3">
      <t>ゲンソクテキ</t>
    </rPh>
    <rPh sb="5" eb="7">
      <t>カキ</t>
    </rPh>
    <rPh sb="8" eb="9">
      <t>ジュン</t>
    </rPh>
    <rPh sb="16" eb="18">
      <t>キサイ</t>
    </rPh>
    <rPh sb="26" eb="28">
      <t>キロク</t>
    </rPh>
    <rPh sb="32" eb="33">
      <t>ウエ</t>
    </rPh>
    <rPh sb="34" eb="36">
      <t>イチブ</t>
    </rPh>
    <rPh sb="37" eb="39">
      <t>ハンエイ</t>
    </rPh>
    <rPh sb="43" eb="45">
      <t>バアイ</t>
    </rPh>
    <phoneticPr fontId="3"/>
  </si>
  <si>
    <t>表示順</t>
    <rPh sb="0" eb="2">
      <t>ヒョウジ</t>
    </rPh>
    <rPh sb="2" eb="3">
      <t>ジュン</t>
    </rPh>
    <phoneticPr fontId="3"/>
  </si>
  <si>
    <t>A</t>
    <phoneticPr fontId="3"/>
  </si>
  <si>
    <t>←補欠（例</t>
    <rPh sb="4" eb="5">
      <t>レイ</t>
    </rPh>
    <phoneticPr fontId="3"/>
  </si>
  <si>
    <t>□</t>
    <phoneticPr fontId="3"/>
  </si>
  <si>
    <t>□</t>
    <phoneticPr fontId="3"/>
  </si>
  <si>
    <t>*</t>
    <phoneticPr fontId="3"/>
  </si>
  <si>
    <t>*</t>
    <phoneticPr fontId="3"/>
  </si>
  <si>
    <t>*</t>
    <phoneticPr fontId="3"/>
  </si>
  <si>
    <t>*</t>
    <phoneticPr fontId="3"/>
  </si>
  <si>
    <t>□</t>
    <phoneticPr fontId="3"/>
  </si>
  <si>
    <t>*</t>
    <phoneticPr fontId="3"/>
  </si>
  <si>
    <t>*</t>
    <phoneticPr fontId="3"/>
  </si>
  <si>
    <t>その他、旧字体の漢字などの一部にも使用できない文字があります。</t>
    <phoneticPr fontId="3"/>
  </si>
  <si>
    <t>□</t>
    <phoneticPr fontId="3"/>
  </si>
  <si>
    <t>・・・</t>
    <phoneticPr fontId="3"/>
  </si>
  <si>
    <t>・・・</t>
    <phoneticPr fontId="3"/>
  </si>
  <si>
    <t>03-3333-4444</t>
    <phoneticPr fontId="3"/>
  </si>
  <si>
    <t>03-3333-4445</t>
    <phoneticPr fontId="3"/>
  </si>
  <si>
    <t>・・・</t>
    <phoneticPr fontId="3"/>
  </si>
  <si>
    <t>Tel</t>
    <phoneticPr fontId="3"/>
  </si>
  <si>
    <t>03-5555-6666</t>
    <phoneticPr fontId="3"/>
  </si>
  <si>
    <t>Fax</t>
    <phoneticPr fontId="3"/>
  </si>
  <si>
    <t>090-9999-9999</t>
    <phoneticPr fontId="3"/>
  </si>
  <si>
    <t>E-mail</t>
    <phoneticPr fontId="3"/>
  </si>
  <si>
    <t>aiueo@kakikunet.ne.jp</t>
    <phoneticPr fontId="3"/>
  </si>
  <si>
    <t>□</t>
    <phoneticPr fontId="3"/>
  </si>
  <si>
    <t>*</t>
    <phoneticPr fontId="3"/>
  </si>
  <si>
    <t>「加盟団体番号」「登録団体番号」</t>
    <phoneticPr fontId="3"/>
  </si>
  <si>
    <t>・・・</t>
    <phoneticPr fontId="3"/>
  </si>
  <si>
    <t>*</t>
    <phoneticPr fontId="3"/>
  </si>
  <si>
    <t>「競技者番号」</t>
    <phoneticPr fontId="3"/>
  </si>
  <si>
    <t>*</t>
    <phoneticPr fontId="3"/>
  </si>
  <si>
    <t>・・・</t>
    <phoneticPr fontId="3"/>
  </si>
  <si>
    <t>就業者→空欄または所属名＋勤務</t>
    <phoneticPr fontId="3"/>
  </si>
  <si>
    <t>*</t>
    <phoneticPr fontId="3"/>
  </si>
  <si>
    <t>*</t>
    <phoneticPr fontId="3"/>
  </si>
  <si>
    <t>・・・</t>
    <phoneticPr fontId="3"/>
  </si>
  <si>
    <t>４．エントリーについて</t>
    <phoneticPr fontId="3"/>
  </si>
  <si>
    <t>エントリー</t>
    <phoneticPr fontId="3"/>
  </si>
  <si>
    <t>ソロ</t>
    <phoneticPr fontId="3"/>
  </si>
  <si>
    <t>デュエット</t>
    <phoneticPr fontId="3"/>
  </si>
  <si>
    <t>チーム</t>
    <phoneticPr fontId="3"/>
  </si>
  <si>
    <t>A</t>
    <phoneticPr fontId="3"/>
  </si>
  <si>
    <t>R</t>
    <phoneticPr fontId="3"/>
  </si>
  <si>
    <t>A</t>
    <phoneticPr fontId="3"/>
  </si>
  <si>
    <t>B</t>
    <phoneticPr fontId="3"/>
  </si>
  <si>
    <t>B</t>
    <phoneticPr fontId="3"/>
  </si>
  <si>
    <t>R1</t>
    <phoneticPr fontId="3"/>
  </si>
  <si>
    <t>R2</t>
    <phoneticPr fontId="3"/>
  </si>
  <si>
    <t>ソ　ロ</t>
    <phoneticPr fontId="3"/>
  </si>
  <si>
    <t>Ａ</t>
    <phoneticPr fontId="3"/>
  </si>
  <si>
    <t>R</t>
    <phoneticPr fontId="3"/>
  </si>
  <si>
    <t>R</t>
    <phoneticPr fontId="3"/>
  </si>
  <si>
    <t>R2</t>
    <phoneticPr fontId="3"/>
  </si>
  <si>
    <t>Ｂ</t>
    <phoneticPr fontId="3"/>
  </si>
  <si>
    <t>R1</t>
    <phoneticPr fontId="3"/>
  </si>
  <si>
    <t>R2</t>
    <phoneticPr fontId="3"/>
  </si>
  <si>
    <t>１．ファイルのダウンロード</t>
    <phoneticPr fontId="3"/>
  </si>
  <si>
    <t>ファイルを開き、入力シートの必要事項を漏れなく全て入力してください。</t>
    <rPh sb="5" eb="6">
      <t>ヒラ</t>
    </rPh>
    <rPh sb="8" eb="10">
      <t>ニュウリョク</t>
    </rPh>
    <rPh sb="14" eb="16">
      <t>ヒツヨウ</t>
    </rPh>
    <rPh sb="16" eb="18">
      <t>ジコウ</t>
    </rPh>
    <rPh sb="19" eb="20">
      <t>モ</t>
    </rPh>
    <rPh sb="23" eb="24">
      <t>スベ</t>
    </rPh>
    <rPh sb="25" eb="27">
      <t>ニュウリョク</t>
    </rPh>
    <phoneticPr fontId="3"/>
  </si>
  <si>
    <t>大会、競技会の申込み、参加に関する諸連絡、運営上必要な諸事項での利用</t>
    <rPh sb="0" eb="2">
      <t>タイカイ</t>
    </rPh>
    <rPh sb="3" eb="6">
      <t>キョウギカイ</t>
    </rPh>
    <rPh sb="7" eb="9">
      <t>モウシコ</t>
    </rPh>
    <rPh sb="11" eb="13">
      <t>サンカ</t>
    </rPh>
    <rPh sb="14" eb="15">
      <t>カン</t>
    </rPh>
    <rPh sb="17" eb="18">
      <t>ショ</t>
    </rPh>
    <rPh sb="18" eb="20">
      <t>レンラク</t>
    </rPh>
    <rPh sb="21" eb="23">
      <t>ウンエイ</t>
    </rPh>
    <rPh sb="23" eb="24">
      <t>ジョウ</t>
    </rPh>
    <rPh sb="24" eb="26">
      <t>ヒツヨウ</t>
    </rPh>
    <rPh sb="27" eb="29">
      <t>ショジ</t>
    </rPh>
    <rPh sb="29" eb="30">
      <t>コウ</t>
    </rPh>
    <rPh sb="32" eb="34">
      <t>リヨウ</t>
    </rPh>
    <phoneticPr fontId="3"/>
  </si>
  <si>
    <t>この項目の入力値は、プログラム作成の際に、そのまま利用するので、誤入力がないように注意し、良く確認してください。</t>
    <rPh sb="2" eb="4">
      <t>コウモク</t>
    </rPh>
    <rPh sb="5" eb="8">
      <t>ニュウリョクチ</t>
    </rPh>
    <rPh sb="15" eb="17">
      <t>サクセイ</t>
    </rPh>
    <rPh sb="18" eb="19">
      <t>サイ</t>
    </rPh>
    <rPh sb="25" eb="27">
      <t>リヨウ</t>
    </rPh>
    <rPh sb="45" eb="46">
      <t>ヨ</t>
    </rPh>
    <rPh sb="47" eb="49">
      <t>カクニン</t>
    </rPh>
    <phoneticPr fontId="3"/>
  </si>
  <si>
    <t>誤りがあった場合、入力シートで入力内容を変更し、再印刷してください。</t>
    <rPh sb="0" eb="1">
      <t>アヤマ</t>
    </rPh>
    <rPh sb="6" eb="8">
      <t>バアイ</t>
    </rPh>
    <rPh sb="9" eb="11">
      <t>ニュウリョク</t>
    </rPh>
    <rPh sb="15" eb="17">
      <t>ニュウリョク</t>
    </rPh>
    <rPh sb="17" eb="19">
      <t>ナイヨウ</t>
    </rPh>
    <rPh sb="20" eb="22">
      <t>ヘンコウ</t>
    </rPh>
    <rPh sb="24" eb="27">
      <t>サイインサツ</t>
    </rPh>
    <phoneticPr fontId="3"/>
  </si>
  <si>
    <t>自動計算された「申込金欄」を確認してください。</t>
    <rPh sb="0" eb="1">
      <t>ジ</t>
    </rPh>
    <rPh sb="1" eb="2">
      <t>ドウ</t>
    </rPh>
    <rPh sb="2" eb="4">
      <t>ケイサン</t>
    </rPh>
    <phoneticPr fontId="3"/>
  </si>
  <si>
    <t>２．大会申込書に入力して提出された個人情報の利用目的</t>
    <rPh sb="2" eb="4">
      <t>タイカイ</t>
    </rPh>
    <rPh sb="4" eb="7">
      <t>モウシコミショ</t>
    </rPh>
    <rPh sb="8" eb="10">
      <t>ニュウリョク</t>
    </rPh>
    <rPh sb="12" eb="14">
      <t>テイシュツ</t>
    </rPh>
    <rPh sb="17" eb="19">
      <t>コジン</t>
    </rPh>
    <rPh sb="19" eb="21">
      <t>ジョウホウ</t>
    </rPh>
    <rPh sb="22" eb="24">
      <t>リヨウ</t>
    </rPh>
    <rPh sb="24" eb="26">
      <t>モクテキ</t>
    </rPh>
    <phoneticPr fontId="3"/>
  </si>
  <si>
    <t>【エントリーフォーム入力手順】</t>
    <rPh sb="10" eb="12">
      <t>ニュウリョク</t>
    </rPh>
    <rPh sb="12" eb="14">
      <t>テジュン</t>
    </rPh>
    <phoneticPr fontId="3"/>
  </si>
  <si>
    <t>保護がかかっていますので、シートはPC上ではコピーできません。1エントリー入力したらすぐにプリントアウトし、次のエントリーを入力してください。</t>
    <rPh sb="0" eb="2">
      <t>ホゴ</t>
    </rPh>
    <rPh sb="19" eb="20">
      <t>ジョウ</t>
    </rPh>
    <rPh sb="37" eb="39">
      <t>ニュウリョク</t>
    </rPh>
    <rPh sb="54" eb="55">
      <t>ツギ</t>
    </rPh>
    <rPh sb="62" eb="64">
      <t>ニュウリョク</t>
    </rPh>
    <phoneticPr fontId="3"/>
  </si>
  <si>
    <t>Ａ</t>
    <phoneticPr fontId="3"/>
  </si>
  <si>
    <t>R</t>
    <phoneticPr fontId="3"/>
  </si>
  <si>
    <t>R</t>
    <phoneticPr fontId="3"/>
  </si>
  <si>
    <t>R</t>
    <phoneticPr fontId="3"/>
  </si>
  <si>
    <t>R1</t>
    <phoneticPr fontId="3"/>
  </si>
  <si>
    <t>ソ　　　　ロ</t>
    <phoneticPr fontId="3"/>
  </si>
  <si>
    <t>Ｂ</t>
    <phoneticPr fontId="3"/>
  </si>
  <si>
    <t>Tel</t>
    <phoneticPr fontId="3"/>
  </si>
  <si>
    <t>R</t>
    <phoneticPr fontId="3"/>
  </si>
  <si>
    <t>Fax</t>
    <phoneticPr fontId="3"/>
  </si>
  <si>
    <t>チ　ー　ム</t>
    <phoneticPr fontId="3"/>
  </si>
  <si>
    <t>E-mail</t>
    <phoneticPr fontId="3"/>
  </si>
  <si>
    <t>R</t>
    <phoneticPr fontId="3"/>
  </si>
  <si>
    <t>R</t>
    <phoneticPr fontId="3"/>
  </si>
  <si>
    <t>R1</t>
    <phoneticPr fontId="3"/>
  </si>
  <si>
    <t>R2</t>
    <phoneticPr fontId="3"/>
  </si>
  <si>
    <t>R</t>
    <phoneticPr fontId="3"/>
  </si>
  <si>
    <t>Ｃ</t>
    <phoneticPr fontId="3"/>
  </si>
  <si>
    <t>Tel</t>
    <phoneticPr fontId="3"/>
  </si>
  <si>
    <t>Fax</t>
    <phoneticPr fontId="3"/>
  </si>
  <si>
    <t>E-mail</t>
    <phoneticPr fontId="3"/>
  </si>
  <si>
    <t>出場資格確認書（印刷版）</t>
    <rPh sb="0" eb="2">
      <t>シュツジョウ</t>
    </rPh>
    <rPh sb="2" eb="4">
      <t>シカク</t>
    </rPh>
    <rPh sb="4" eb="7">
      <t>カクニンショ</t>
    </rPh>
    <rPh sb="8" eb="10">
      <t>インサツバン</t>
    </rPh>
    <rPh sb="10" eb="11">
      <t>バン</t>
    </rPh>
    <phoneticPr fontId="3"/>
  </si>
  <si>
    <t>年度</t>
    <rPh sb="0" eb="2">
      <t>ネンド</t>
    </rPh>
    <phoneticPr fontId="3"/>
  </si>
  <si>
    <t>バッジテスト資格</t>
    <rPh sb="6" eb="8">
      <t>シカク</t>
    </rPh>
    <phoneticPr fontId="3"/>
  </si>
  <si>
    <t>【出場資格確認書について】</t>
    <rPh sb="1" eb="3">
      <t>シュツジョウ</t>
    </rPh>
    <rPh sb="3" eb="5">
      <t>シカク</t>
    </rPh>
    <rPh sb="5" eb="8">
      <t>カクニンショ</t>
    </rPh>
    <phoneticPr fontId="3"/>
  </si>
  <si>
    <t>□</t>
    <phoneticPr fontId="3"/>
  </si>
  <si>
    <t>取得</t>
    <rPh sb="0" eb="2">
      <t>シュトク</t>
    </rPh>
    <phoneticPr fontId="3"/>
  </si>
  <si>
    <t>東京</t>
    <rPh sb="0" eb="2">
      <t>トウキョウ</t>
    </rPh>
    <phoneticPr fontId="3"/>
  </si>
  <si>
    <t>出場資格確認書の必要事項(青色部分）にバッジテスト資格を入力、印刷したものを、１部提出してください。</t>
    <rPh sb="0" eb="2">
      <t>シュツジョウ</t>
    </rPh>
    <rPh sb="2" eb="4">
      <t>シカク</t>
    </rPh>
    <rPh sb="4" eb="7">
      <t>カクニンショ</t>
    </rPh>
    <rPh sb="8" eb="10">
      <t>ヒツヨウ</t>
    </rPh>
    <rPh sb="10" eb="12">
      <t>ジコウ</t>
    </rPh>
    <rPh sb="13" eb="15">
      <t>アオイロ</t>
    </rPh>
    <rPh sb="15" eb="17">
      <t>ブブン</t>
    </rPh>
    <rPh sb="25" eb="27">
      <t>シカク</t>
    </rPh>
    <rPh sb="28" eb="30">
      <t>ニュウリョク</t>
    </rPh>
    <rPh sb="31" eb="33">
      <t>インサツ</t>
    </rPh>
    <rPh sb="40" eb="41">
      <t>ブ</t>
    </rPh>
    <rPh sb="41" eb="43">
      <t>テイシュツ</t>
    </rPh>
    <phoneticPr fontId="3"/>
  </si>
  <si>
    <t>□</t>
    <phoneticPr fontId="3"/>
  </si>
  <si>
    <t>ステージ</t>
    <phoneticPr fontId="3"/>
  </si>
  <si>
    <t>Ａ</t>
    <phoneticPr fontId="3"/>
  </si>
  <si>
    <t>Ｂ</t>
    <phoneticPr fontId="3"/>
  </si>
  <si>
    <t>C</t>
    <phoneticPr fontId="3"/>
  </si>
  <si>
    <t>R1</t>
    <phoneticPr fontId="3"/>
  </si>
  <si>
    <t>R2</t>
    <phoneticPr fontId="3"/>
  </si>
  <si>
    <t>ステージ</t>
    <phoneticPr fontId="3"/>
  </si>
  <si>
    <t>例）　中学校→中、高校→高、大学→大、専門学校→名称</t>
    <rPh sb="0" eb="1">
      <t>レイ</t>
    </rPh>
    <phoneticPr fontId="3"/>
  </si>
  <si>
    <t>資格確認</t>
    <rPh sb="0" eb="2">
      <t>シカク</t>
    </rPh>
    <rPh sb="2" eb="4">
      <t>カクニン</t>
    </rPh>
    <phoneticPr fontId="3"/>
  </si>
  <si>
    <t>9以上</t>
    <rPh sb="1" eb="3">
      <t>イジョウ</t>
    </rPh>
    <phoneticPr fontId="3"/>
  </si>
  <si>
    <t>6以上</t>
    <rPh sb="1" eb="3">
      <t>イジョウ</t>
    </rPh>
    <phoneticPr fontId="3"/>
  </si>
  <si>
    <t>S</t>
    <phoneticPr fontId="3"/>
  </si>
  <si>
    <t>D</t>
    <phoneticPr fontId="3"/>
  </si>
  <si>
    <t>T</t>
    <phoneticPr fontId="3"/>
  </si>
  <si>
    <t>ダウンロードしたルーティン用紙のフォームを使用しているPCへ保存してください。</t>
    <rPh sb="13" eb="15">
      <t>ヨウシ</t>
    </rPh>
    <rPh sb="21" eb="23">
      <t>シヨウ</t>
    </rPh>
    <rPh sb="30" eb="32">
      <t>ホゾン</t>
    </rPh>
    <phoneticPr fontId="3"/>
  </si>
  <si>
    <t>星　きらら</t>
    <rPh sb="0" eb="1">
      <t>ホシ</t>
    </rPh>
    <phoneticPr fontId="3"/>
  </si>
  <si>
    <t>高寄　優菜</t>
    <rPh sb="0" eb="2">
      <t>タカヨセ</t>
    </rPh>
    <rPh sb="3" eb="5">
      <t>ユウナ</t>
    </rPh>
    <phoneticPr fontId="3"/>
  </si>
  <si>
    <t>高橋　瑞希</t>
    <rPh sb="0" eb="2">
      <t>タカハシ</t>
    </rPh>
    <rPh sb="3" eb="5">
      <t>ミズキ</t>
    </rPh>
    <phoneticPr fontId="3"/>
  </si>
  <si>
    <t>安住　佳純</t>
    <rPh sb="0" eb="2">
      <t>アズミ</t>
    </rPh>
    <rPh sb="3" eb="5">
      <t>カスミ</t>
    </rPh>
    <phoneticPr fontId="3"/>
  </si>
  <si>
    <t>芦塚　恵那</t>
    <rPh sb="0" eb="2">
      <t>アシヅカ</t>
    </rPh>
    <rPh sb="3" eb="5">
      <t>エナ</t>
    </rPh>
    <phoneticPr fontId="3"/>
  </si>
  <si>
    <t>川嶋　美南</t>
    <rPh sb="0" eb="2">
      <t>カワシマ</t>
    </rPh>
    <rPh sb="3" eb="5">
      <t>ミナミ</t>
    </rPh>
    <phoneticPr fontId="3"/>
  </si>
  <si>
    <t>武田　京香</t>
    <rPh sb="0" eb="2">
      <t>タケダ</t>
    </rPh>
    <rPh sb="3" eb="5">
      <t>キョウカ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</si>
  <si>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</si>
  <si>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</si>
  <si>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</si>
  <si>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13579</t>
    <phoneticPr fontId="3"/>
  </si>
  <si>
    <t>区分</t>
    <rPh sb="0" eb="2">
      <t>クブン</t>
    </rPh>
    <phoneticPr fontId="3"/>
  </si>
  <si>
    <t>第2</t>
    <rPh sb="0" eb="1">
      <t>ダイ</t>
    </rPh>
    <phoneticPr fontId="3"/>
  </si>
  <si>
    <t>登録略称</t>
    <rPh sb="0" eb="2">
      <t>トウロク</t>
    </rPh>
    <rPh sb="2" eb="4">
      <t>リャクショウ</t>
    </rPh>
    <phoneticPr fontId="3"/>
  </si>
  <si>
    <t>団体略称</t>
    <rPh sb="0" eb="2">
      <t>ダンタイ</t>
    </rPh>
    <rPh sb="2" eb="4">
      <t>リャクショウ</t>
    </rPh>
    <phoneticPr fontId="3"/>
  </si>
  <si>
    <t>団体番号</t>
    <rPh sb="0" eb="2">
      <t>ダンタイ</t>
    </rPh>
    <rPh sb="2" eb="4">
      <t>バンゴウ</t>
    </rPh>
    <phoneticPr fontId="3"/>
  </si>
  <si>
    <t>区分</t>
    <rPh sb="0" eb="2">
      <t>クブン</t>
    </rPh>
    <phoneticPr fontId="3"/>
  </si>
  <si>
    <t>登録団体区分は第1、第2のいずれかで入力すること。</t>
    <rPh sb="0" eb="2">
      <t>トウロク</t>
    </rPh>
    <rPh sb="2" eb="4">
      <t>ダンタイ</t>
    </rPh>
    <rPh sb="4" eb="6">
      <t>クブン</t>
    </rPh>
    <rPh sb="7" eb="8">
      <t>ダイ</t>
    </rPh>
    <rPh sb="10" eb="11">
      <t>ダイ</t>
    </rPh>
    <rPh sb="18" eb="20">
      <t>ニュウリョク</t>
    </rPh>
    <phoneticPr fontId="3"/>
  </si>
  <si>
    <t>日水連に登録している略称を全角6 文字分以内で入力すること。</t>
    <rPh sb="0" eb="1">
      <t>ニチ</t>
    </rPh>
    <rPh sb="1" eb="3">
      <t>スイレン</t>
    </rPh>
    <rPh sb="3" eb="4">
      <t>スイレン</t>
    </rPh>
    <rPh sb="4" eb="6">
      <t>トウロク</t>
    </rPh>
    <rPh sb="10" eb="12">
      <t>リャクショウ</t>
    </rPh>
    <rPh sb="23" eb="25">
      <t>ニュウリョク</t>
    </rPh>
    <phoneticPr fontId="3"/>
  </si>
  <si>
    <t>（中体連・高体連・学連登録ではありません）</t>
    <rPh sb="1" eb="4">
      <t>チュウタイレン</t>
    </rPh>
    <rPh sb="5" eb="8">
      <t>コウタイレン</t>
    </rPh>
    <rPh sb="9" eb="11">
      <t>ガクレン</t>
    </rPh>
    <rPh sb="11" eb="13">
      <t>トウロク</t>
    </rPh>
    <phoneticPr fontId="3"/>
  </si>
  <si>
    <t>日水連に登録している正式名称を入力すること。</t>
    <rPh sb="10" eb="12">
      <t>セイシキ</t>
    </rPh>
    <rPh sb="12" eb="14">
      <t>メイショウ</t>
    </rPh>
    <rPh sb="15" eb="17">
      <t>ニュウリョク</t>
    </rPh>
    <phoneticPr fontId="3"/>
  </si>
  <si>
    <t>*</t>
    <phoneticPr fontId="3"/>
  </si>
  <si>
    <t>「性別」</t>
    <rPh sb="1" eb="3">
      <t>セイベツ</t>
    </rPh>
    <phoneticPr fontId="3"/>
  </si>
  <si>
    <t>・・・</t>
    <phoneticPr fontId="3"/>
  </si>
  <si>
    <t>「女」「男」のいずれかを入力すること。</t>
    <rPh sb="1" eb="2">
      <t>オンナ</t>
    </rPh>
    <rPh sb="4" eb="5">
      <t>オトコ</t>
    </rPh>
    <rPh sb="12" eb="14">
      <t>ニュウリョク</t>
    </rPh>
    <phoneticPr fontId="3"/>
  </si>
  <si>
    <t>安住　佳純</t>
    <phoneticPr fontId="3"/>
  </si>
  <si>
    <t>小沢　さくら</t>
    <phoneticPr fontId="3"/>
  </si>
  <si>
    <t>芦塚　恵那</t>
    <phoneticPr fontId="3"/>
  </si>
  <si>
    <t>飯塚　ひとみ</t>
    <phoneticPr fontId="3"/>
  </si>
  <si>
    <t>川嶋　美南</t>
    <phoneticPr fontId="3"/>
  </si>
  <si>
    <t>佐藤　みさき</t>
    <phoneticPr fontId="3"/>
  </si>
  <si>
    <t xml:space="preserve">
アーティスティックスイミング　大会エントリー　入力・処理マニュアル
</t>
    <rPh sb="16" eb="18">
      <t>タイカイ</t>
    </rPh>
    <rPh sb="24" eb="26">
      <t>ニュウリョク</t>
    </rPh>
    <rPh sb="27" eb="29">
      <t>ショリ</t>
    </rPh>
    <phoneticPr fontId="3"/>
  </si>
  <si>
    <t>関東アーティスティックスイミングクラブ</t>
    <rPh sb="0" eb="2">
      <t>カントウ</t>
    </rPh>
    <phoneticPr fontId="3"/>
  </si>
  <si>
    <t>全て印刷したものを１エントリーにつき、１部提出してください。</t>
    <rPh sb="0" eb="1">
      <t>スベ</t>
    </rPh>
    <phoneticPr fontId="3"/>
  </si>
  <si>
    <t>□</t>
    <phoneticPr fontId="3"/>
  </si>
  <si>
    <t>ダウンロードした「エントリーフォーム」、「TRシート」および「FRシート」を使用しているPCへ保存してください。</t>
    <rPh sb="38" eb="40">
      <t>シヨウ</t>
    </rPh>
    <rPh sb="47" eb="49">
      <t>ホゾン</t>
    </rPh>
    <phoneticPr fontId="3"/>
  </si>
  <si>
    <t>【ルーティン用紙作成手順】</t>
    <rPh sb="6" eb="8">
      <t>ヨウシ</t>
    </rPh>
    <rPh sb="8" eb="10">
      <t>サクセイ</t>
    </rPh>
    <rPh sb="10" eb="12">
      <t>テジュン</t>
    </rPh>
    <phoneticPr fontId="3"/>
  </si>
  <si>
    <t>「TECH」「FREE」それぞれのシートにクラブ名を入力してください。</t>
    <rPh sb="24" eb="25">
      <t>メイ</t>
    </rPh>
    <rPh sb="26" eb="28">
      <t>ニュウリョク</t>
    </rPh>
    <phoneticPr fontId="3"/>
  </si>
  <si>
    <t>デュエットTECH　・　FREE</t>
    <phoneticPr fontId="3"/>
  </si>
  <si>
    <t>ソロTECH　・　FREE</t>
    <phoneticPr fontId="3"/>
  </si>
  <si>
    <t>TECH</t>
    <phoneticPr fontId="3"/>
  </si>
  <si>
    <t>FREE</t>
    <phoneticPr fontId="3"/>
  </si>
  <si>
    <t>エントリー記入シート（印刷不可）</t>
    <rPh sb="5" eb="7">
      <t>キニュウラン</t>
    </rPh>
    <rPh sb="11" eb="13">
      <t>インサツ</t>
    </rPh>
    <rPh sb="13" eb="15">
      <t>フカ</t>
    </rPh>
    <phoneticPr fontId="3"/>
  </si>
  <si>
    <t>ソロ</t>
    <phoneticPr fontId="3"/>
  </si>
  <si>
    <t>TECH</t>
    <phoneticPr fontId="3"/>
  </si>
  <si>
    <t>FREE</t>
    <phoneticPr fontId="3"/>
  </si>
  <si>
    <t>デュエット</t>
    <phoneticPr fontId="3"/>
  </si>
  <si>
    <t>チーム</t>
    <phoneticPr fontId="3"/>
  </si>
  <si>
    <t>申込金</t>
    <rPh sb="0" eb="2">
      <t>モウシコミ</t>
    </rPh>
    <rPh sb="2" eb="3">
      <t>キン</t>
    </rPh>
    <phoneticPr fontId="3"/>
  </si>
  <si>
    <t>以上</t>
    <rPh sb="0" eb="2">
      <t>イジョウ</t>
    </rPh>
    <phoneticPr fontId="3"/>
  </si>
  <si>
    <t>北島　康介</t>
    <rPh sb="0" eb="2">
      <t>キタジマ</t>
    </rPh>
    <rPh sb="3" eb="5">
      <t>コウスケ</t>
    </rPh>
    <phoneticPr fontId="3"/>
  </si>
  <si>
    <t>現在取得しているステージを入力</t>
    <rPh sb="0" eb="2">
      <t>ゲンザイ</t>
    </rPh>
    <rPh sb="2" eb="4">
      <t>シュトク</t>
    </rPh>
    <rPh sb="13" eb="15">
      <t>ニュウリョク</t>
    </rPh>
    <phoneticPr fontId="3"/>
  </si>
  <si>
    <t>タカハシ　ミズキ</t>
    <phoneticPr fontId="3"/>
  </si>
  <si>
    <t>イトウサキコ</t>
    <phoneticPr fontId="3"/>
  </si>
  <si>
    <t>タカヨリ　ユウナ</t>
    <phoneticPr fontId="3"/>
  </si>
  <si>
    <t>オザワ　サクラ</t>
    <phoneticPr fontId="3"/>
  </si>
  <si>
    <t>アズミ　カスミ</t>
    <phoneticPr fontId="3"/>
  </si>
  <si>
    <t>イイヅカ　ヒトミ</t>
    <phoneticPr fontId="3"/>
  </si>
  <si>
    <t>真剣高</t>
    <rPh sb="0" eb="2">
      <t>シンケン</t>
    </rPh>
    <phoneticPr fontId="3"/>
  </si>
  <si>
    <t>アシヅカ　エナ</t>
    <phoneticPr fontId="3"/>
  </si>
  <si>
    <t>東部第三高</t>
    <rPh sb="0" eb="2">
      <t>トウブ</t>
    </rPh>
    <rPh sb="2" eb="3">
      <t>ダイ</t>
    </rPh>
    <rPh sb="3" eb="4">
      <t>サン</t>
    </rPh>
    <phoneticPr fontId="3"/>
  </si>
  <si>
    <t>田中　大地</t>
    <rPh sb="0" eb="2">
      <t>タナカ</t>
    </rPh>
    <rPh sb="3" eb="5">
      <t>ダイチ</t>
    </rPh>
    <phoneticPr fontId="3"/>
  </si>
  <si>
    <t>タナカ　ダイチ</t>
    <phoneticPr fontId="3"/>
  </si>
  <si>
    <t>緑が丘高</t>
    <rPh sb="0" eb="1">
      <t>ミドリ</t>
    </rPh>
    <rPh sb="2" eb="3">
      <t>オカ</t>
    </rPh>
    <phoneticPr fontId="3"/>
  </si>
  <si>
    <t>サトウ　ミサキ</t>
    <phoneticPr fontId="3"/>
  </si>
  <si>
    <t>桜山高</t>
    <rPh sb="0" eb="1">
      <t>サクラ</t>
    </rPh>
    <rPh sb="1" eb="2">
      <t>ヤマ</t>
    </rPh>
    <phoneticPr fontId="3"/>
  </si>
  <si>
    <t>カワシマ　ミナミ</t>
    <phoneticPr fontId="3"/>
  </si>
  <si>
    <t>ホシ　キララ</t>
    <phoneticPr fontId="3"/>
  </si>
  <si>
    <t>タケダ　キョウカ</t>
    <phoneticPr fontId="3"/>
  </si>
  <si>
    <t>東女総大</t>
    <phoneticPr fontId="3"/>
  </si>
  <si>
    <t>関東女子大</t>
    <phoneticPr fontId="3"/>
  </si>
  <si>
    <t>真剣大</t>
    <rPh sb="0" eb="2">
      <t>シンケン</t>
    </rPh>
    <rPh sb="2" eb="3">
      <t>ダイ</t>
    </rPh>
    <phoneticPr fontId="3"/>
  </si>
  <si>
    <t>TECH</t>
    <phoneticPr fontId="3"/>
  </si>
  <si>
    <t>FREE</t>
    <phoneticPr fontId="3"/>
  </si>
  <si>
    <r>
      <t>「TECH」「FREE」それぞれのシートを、出場種目別、参加数分コピーしてシートを増やし、必要事項(青色部分）を入力、該当する出場種目、</t>
    </r>
    <r>
      <rPr>
        <sz val="11"/>
        <color rgb="FFFF0000"/>
        <rFont val="ＭＳ Ｐゴシック"/>
        <family val="3"/>
        <charset val="128"/>
      </rPr>
      <t>エントリー時の補欠欄に「〇」印</t>
    </r>
    <r>
      <rPr>
        <sz val="11"/>
        <rFont val="ＭＳ Ｐゴシック"/>
        <family val="3"/>
        <charset val="128"/>
      </rPr>
      <t>を入力ください。</t>
    </r>
    <rPh sb="22" eb="24">
      <t>シュツジョウ</t>
    </rPh>
    <rPh sb="24" eb="26">
      <t>シュモク</t>
    </rPh>
    <rPh sb="26" eb="27">
      <t>ベツ</t>
    </rPh>
    <rPh sb="28" eb="30">
      <t>サンカ</t>
    </rPh>
    <rPh sb="30" eb="31">
      <t>スウ</t>
    </rPh>
    <rPh sb="31" eb="32">
      <t>ブン</t>
    </rPh>
    <rPh sb="41" eb="42">
      <t>フ</t>
    </rPh>
    <rPh sb="73" eb="74">
      <t>ジ</t>
    </rPh>
    <phoneticPr fontId="3"/>
  </si>
  <si>
    <t>チームTECH　・　FREE</t>
    <phoneticPr fontId="3"/>
  </si>
  <si>
    <t>姓（全角カナ）＋全角スペース＋名（全角カナ）の順に入力。</t>
    <rPh sb="0" eb="1">
      <t>セイ</t>
    </rPh>
    <rPh sb="2" eb="4">
      <t>ゼンカク</t>
    </rPh>
    <rPh sb="8" eb="10">
      <t>ゼンカク</t>
    </rPh>
    <rPh sb="15" eb="16">
      <t>メイ</t>
    </rPh>
    <rPh sb="17" eb="19">
      <t>ゼンカク</t>
    </rPh>
    <rPh sb="23" eb="24">
      <t>ジュン</t>
    </rPh>
    <rPh sb="25" eb="27">
      <t>ニュウリョク</t>
    </rPh>
    <phoneticPr fontId="3"/>
  </si>
  <si>
    <t>*</t>
    <phoneticPr fontId="3"/>
  </si>
  <si>
    <t>「氏名」</t>
    <rPh sb="1" eb="3">
      <t>シメイ</t>
    </rPh>
    <phoneticPr fontId="3"/>
  </si>
  <si>
    <t>・・・</t>
    <phoneticPr fontId="3"/>
  </si>
  <si>
    <t>姓（全角）＋全角スペース＋名（全角）の順に入力。</t>
    <rPh sb="0" eb="1">
      <t>セイ</t>
    </rPh>
    <rPh sb="2" eb="4">
      <t>ゼンカク</t>
    </rPh>
    <rPh sb="6" eb="8">
      <t>ゼンカク</t>
    </rPh>
    <rPh sb="13" eb="14">
      <t>メイ</t>
    </rPh>
    <rPh sb="15" eb="17">
      <t>ゼンカク</t>
    </rPh>
    <rPh sb="19" eb="20">
      <t>ジュン</t>
    </rPh>
    <rPh sb="21" eb="23">
      <t>ニュウリョク</t>
    </rPh>
    <phoneticPr fontId="3"/>
  </si>
  <si>
    <t>エントリー記入シート</t>
    <rPh sb="5" eb="7">
      <t>キニュウラン</t>
    </rPh>
    <phoneticPr fontId="3"/>
  </si>
  <si>
    <t>記入例</t>
    <rPh sb="0" eb="2">
      <t>キニュウ</t>
    </rPh>
    <rPh sb="2" eb="3">
      <t>レイ</t>
    </rPh>
    <phoneticPr fontId="3"/>
  </si>
  <si>
    <t>←</t>
    <phoneticPr fontId="3"/>
  </si>
  <si>
    <t>登録正式名称</t>
    <rPh sb="0" eb="2">
      <t>トウロク</t>
    </rPh>
    <rPh sb="2" eb="4">
      <t>セイシキ</t>
    </rPh>
    <phoneticPr fontId="3"/>
  </si>
  <si>
    <t>関東ASC</t>
    <rPh sb="0" eb="2">
      <t>カントウ</t>
    </rPh>
    <phoneticPr fontId="3"/>
  </si>
  <si>
    <t>登録正式団体略称（全角６文字以内）・・・リザルトに記載されます</t>
    <rPh sb="2" eb="4">
      <t>セイシキ</t>
    </rPh>
    <rPh sb="25" eb="27">
      <t>キサイ</t>
    </rPh>
    <phoneticPr fontId="3"/>
  </si>
  <si>
    <t>┌登録団体番号（半角5文字）</t>
    <phoneticPr fontId="3"/>
  </si>
  <si>
    <t>13579</t>
    <phoneticPr fontId="3"/>
  </si>
  <si>
    <t>←</t>
    <phoneticPr fontId="3"/>
  </si>
  <si>
    <t>│登録団体の区分「第１」または「第２」</t>
    <rPh sb="9" eb="10">
      <t>ダイ</t>
    </rPh>
    <rPh sb="16" eb="17">
      <t>ダイ</t>
    </rPh>
    <phoneticPr fontId="3"/>
  </si>
  <si>
    <t>└第１：企業･学校等（有償登録団体に限る)　第２：ｽｲﾐﾝｸﾞ･ｸﾗﾌﾞﾁｰﾑ等</t>
    <phoneticPr fontId="3"/>
  </si>
  <si>
    <t>エントリー</t>
    <phoneticPr fontId="3"/>
  </si>
  <si>
    <t>03-3333-4444</t>
    <phoneticPr fontId="3"/>
  </si>
  <si>
    <t>↓</t>
    <phoneticPr fontId="3"/>
  </si>
  <si>
    <t>原則的に、下記の順でプログラムへ記載します。</t>
    <phoneticPr fontId="3"/>
  </si>
  <si>
    <t>03-3333-4445</t>
    <phoneticPr fontId="3"/>
  </si>
  <si>
    <t>ただし、記録システム上、一部、反映できない場合があります。</t>
    <phoneticPr fontId="3"/>
  </si>
  <si>
    <t>あらかじめご了承ください。</t>
    <phoneticPr fontId="3"/>
  </si>
  <si>
    <t>Tel</t>
    <phoneticPr fontId="3"/>
  </si>
  <si>
    <t>03-5555-6666</t>
    <phoneticPr fontId="3"/>
  </si>
  <si>
    <t>Fax</t>
    <phoneticPr fontId="3"/>
  </si>
  <si>
    <t>090-9999-9999</t>
    <phoneticPr fontId="3"/>
  </si>
  <si>
    <t>表示順の1から順に、プログラムへ記載します。</t>
    <phoneticPr fontId="3"/>
  </si>
  <si>
    <t>E-mail</t>
    <phoneticPr fontId="3"/>
  </si>
  <si>
    <t>aiueo@kakikunet.ne.jp</t>
    <phoneticPr fontId="3"/>
  </si>
  <si>
    <t>(公財)東京都水泳協会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phoneticPr fontId="3"/>
  </si>
  <si>
    <t>北島　康介</t>
    <phoneticPr fontId="3"/>
  </si>
  <si>
    <r>
      <rPr>
        <b/>
        <sz val="11"/>
        <color indexed="10"/>
        <rFont val="ＭＳ Ｐゴシック"/>
        <family val="3"/>
        <charset val="128"/>
      </rPr>
      <t>学校</t>
    </r>
    <r>
      <rPr>
        <b/>
        <sz val="11"/>
        <rFont val="ＭＳ Ｐゴシック"/>
        <family val="3"/>
        <charset val="128"/>
      </rPr>
      <t>：大会初日現在の学種</t>
    </r>
    <rPh sb="0" eb="2">
      <t>ガッコウ</t>
    </rPh>
    <phoneticPr fontId="3"/>
  </si>
  <si>
    <t>男・女</t>
    <rPh sb="0" eb="1">
      <t>オトコ</t>
    </rPh>
    <rPh sb="2" eb="3">
      <t>オンナ</t>
    </rPh>
    <phoneticPr fontId="3"/>
  </si>
  <si>
    <t>┌-----------------</t>
    <phoneticPr fontId="3"/>
  </si>
  <si>
    <t>↓例）中学校→中、高校→高、大学→大</t>
    <phoneticPr fontId="3"/>
  </si>
  <si>
    <t>↓</t>
  </si>
  <si>
    <t>加盟団体
（半角2桁）</t>
    <rPh sb="0" eb="4">
      <t>カメイダンタイ</t>
    </rPh>
    <phoneticPr fontId="3"/>
  </si>
  <si>
    <t>登録団体
（半角3桁）</t>
    <rPh sb="0" eb="4">
      <t>トウロクダンタイ</t>
    </rPh>
    <phoneticPr fontId="3"/>
  </si>
  <si>
    <t>競技者番号
（半角7桁）</t>
    <rPh sb="0" eb="5">
      <t>キョウギシャバンゴウ</t>
    </rPh>
    <phoneticPr fontId="3"/>
  </si>
  <si>
    <t>氏　　　名
（全角/姓　名）</t>
    <rPh sb="0" eb="5">
      <t>シメイ</t>
    </rPh>
    <phoneticPr fontId="3"/>
  </si>
  <si>
    <t>13</t>
  </si>
  <si>
    <t>579</t>
  </si>
  <si>
    <t>タカハシ　ミズキ</t>
  </si>
  <si>
    <t>A</t>
    <phoneticPr fontId="3"/>
  </si>
  <si>
    <t>R</t>
  </si>
  <si>
    <t>タカヨリ　ユウナ</t>
  </si>
  <si>
    <t>オザワ　サクラ</t>
  </si>
  <si>
    <t>アズミ　カスミ</t>
  </si>
  <si>
    <t>R</t>
    <phoneticPr fontId="3"/>
  </si>
  <si>
    <t>B</t>
  </si>
  <si>
    <t>イイヅカ　ヒトミ</t>
  </si>
  <si>
    <t>サトウ　ミサキ</t>
  </si>
  <si>
    <t>R1</t>
    <phoneticPr fontId="3"/>
  </si>
  <si>
    <t>カワシマ　ミナミ</t>
  </si>
  <si>
    <t>R2</t>
    <phoneticPr fontId="3"/>
  </si>
  <si>
    <t>ホシ　キララ</t>
  </si>
  <si>
    <t>R1</t>
  </si>
  <si>
    <t>タケダ　キョウカ</t>
  </si>
  <si>
    <t>R2</t>
  </si>
  <si>
    <t>イトウサキコ</t>
  </si>
  <si>
    <t>アシヅカ　エナ</t>
  </si>
  <si>
    <t>タナカ　ダイチ</t>
  </si>
  <si>
    <t>東女総大</t>
  </si>
  <si>
    <t>関東女子大</t>
  </si>
  <si>
    <t>カタカナ氏名
（全角/姓　名）</t>
    <rPh sb="4" eb="6">
      <t>シメイ</t>
    </rPh>
    <rPh sb="8" eb="10">
      <t>ゼンカク</t>
    </rPh>
    <rPh sb="11" eb="12">
      <t>セイ</t>
    </rPh>
    <rPh sb="13" eb="14">
      <t>メイ</t>
    </rPh>
    <phoneticPr fontId="3"/>
  </si>
  <si>
    <t>*</t>
    <phoneticPr fontId="3"/>
  </si>
  <si>
    <t>「カタカナ氏名」</t>
    <phoneticPr fontId="3"/>
  </si>
  <si>
    <t>・・・</t>
    <phoneticPr fontId="3"/>
  </si>
  <si>
    <t>「カタカナ氏名」は印刷シートに反映されない為、入力シートで確認すること。</t>
    <rPh sb="5" eb="7">
      <t>シメイ</t>
    </rPh>
    <phoneticPr fontId="3"/>
  </si>
  <si>
    <t>例）　タカハシ　ミズキ</t>
    <rPh sb="0" eb="1">
      <t>レイ</t>
    </rPh>
    <phoneticPr fontId="3"/>
  </si>
  <si>
    <r>
      <rPr>
        <b/>
        <sz val="11"/>
        <color rgb="FFFF0000"/>
        <rFont val="ＭＳ Ｐゴシック"/>
        <family val="3"/>
        <charset val="128"/>
      </rPr>
      <t>氏名(漢字）</t>
    </r>
    <r>
      <rPr>
        <b/>
        <sz val="11"/>
        <rFont val="ＭＳ Ｐゴシック"/>
        <family val="3"/>
        <charset val="128"/>
      </rPr>
      <t>/</t>
    </r>
    <r>
      <rPr>
        <b/>
        <sz val="11"/>
        <color rgb="FFFF0000"/>
        <rFont val="ＭＳ Ｐゴシック"/>
        <family val="3"/>
        <charset val="128"/>
      </rPr>
      <t>カタカナ氏名</t>
    </r>
    <r>
      <rPr>
        <b/>
        <sz val="11"/>
        <rFont val="ＭＳ Ｐゴシック"/>
        <family val="3"/>
        <charset val="128"/>
      </rPr>
      <t>：姓（全角）＋全角スペース+名（全角）</t>
    </r>
    <rPh sb="0" eb="2">
      <t>シメイ</t>
    </rPh>
    <rPh sb="3" eb="5">
      <t>カンジ</t>
    </rPh>
    <rPh sb="11" eb="13">
      <t>シメイ</t>
    </rPh>
    <rPh sb="14" eb="15">
      <t>セイ</t>
    </rPh>
    <rPh sb="16" eb="18">
      <t>ゼンカク</t>
    </rPh>
    <rPh sb="20" eb="22">
      <t>ゼンカク</t>
    </rPh>
    <rPh sb="27" eb="28">
      <t>メイ</t>
    </rPh>
    <rPh sb="29" eb="31">
      <t>ゼンカク</t>
    </rPh>
    <phoneticPr fontId="3"/>
  </si>
  <si>
    <t>カタカナ氏名
（全角/姓　名）</t>
    <rPh sb="4" eb="6">
      <t>シメイ</t>
    </rPh>
    <phoneticPr fontId="3"/>
  </si>
  <si>
    <t>カタカナ氏名</t>
    <rPh sb="4" eb="6">
      <t>シメイ</t>
    </rPh>
    <phoneticPr fontId="3"/>
  </si>
  <si>
    <t>加盟団体
（半角2桁）</t>
    <rPh sb="0" eb="2">
      <t>カメイ</t>
    </rPh>
    <rPh sb="2" eb="4">
      <t>ダンタイ</t>
    </rPh>
    <rPh sb="6" eb="8">
      <t>ハンカク</t>
    </rPh>
    <rPh sb="9" eb="10">
      <t>ケタ</t>
    </rPh>
    <phoneticPr fontId="3"/>
  </si>
  <si>
    <t>登録団体
（半角3桁）</t>
    <rPh sb="0" eb="2">
      <t>トウロク</t>
    </rPh>
    <rPh sb="2" eb="4">
      <t>ダンタイ</t>
    </rPh>
    <rPh sb="6" eb="8">
      <t>ハンカク</t>
    </rPh>
    <rPh sb="9" eb="10">
      <t>ケタ</t>
    </rPh>
    <phoneticPr fontId="3"/>
  </si>
  <si>
    <t>競技者番号
（半角7桁）</t>
    <rPh sb="0" eb="3">
      <t>キョウギシャ</t>
    </rPh>
    <rPh sb="3" eb="5">
      <t>バンゴウ</t>
    </rPh>
    <rPh sb="7" eb="9">
      <t>ハンカク</t>
    </rPh>
    <rPh sb="10" eb="11">
      <t>ケタ</t>
    </rPh>
    <phoneticPr fontId="3"/>
  </si>
  <si>
    <t>氏　　　名
（全角/姓　名）</t>
    <rPh sb="0" eb="1">
      <t>シ</t>
    </rPh>
    <rPh sb="4" eb="5">
      <t>メイ</t>
    </rPh>
    <rPh sb="7" eb="9">
      <t>ゼンカク</t>
    </rPh>
    <rPh sb="10" eb="11">
      <t>セイ</t>
    </rPh>
    <rPh sb="12" eb="13">
      <t>メイ</t>
    </rPh>
    <phoneticPr fontId="3"/>
  </si>
  <si>
    <t>チーム、フリーコンビネーション、ハイライトルーティン：「R1]「R2」を入力してください。</t>
    <phoneticPr fontId="3"/>
  </si>
  <si>
    <t>「入力シート」記入欄の登録団体情報、加盟団体情報は漏れがない様、全て入力してください。</t>
    <rPh sb="1" eb="3">
      <t>ニュウリョク</t>
    </rPh>
    <rPh sb="7" eb="10">
      <t>キニュウラン</t>
    </rPh>
    <rPh sb="11" eb="13">
      <t>トウロク</t>
    </rPh>
    <rPh sb="13" eb="15">
      <t>ダンタイ</t>
    </rPh>
    <rPh sb="15" eb="17">
      <t>ジョウホウ</t>
    </rPh>
    <rPh sb="18" eb="20">
      <t>カメイ</t>
    </rPh>
    <rPh sb="20" eb="22">
      <t>ダンタイ</t>
    </rPh>
    <rPh sb="22" eb="24">
      <t>ジョウホウ</t>
    </rPh>
    <rPh sb="25" eb="26">
      <t>モ</t>
    </rPh>
    <rPh sb="30" eb="31">
      <t>ヨウ</t>
    </rPh>
    <rPh sb="32" eb="33">
      <t>スベ</t>
    </rPh>
    <rPh sb="34" eb="36">
      <t>ニュウリョク</t>
    </rPh>
    <phoneticPr fontId="3"/>
  </si>
  <si>
    <t>番号１から順に、間を空けずに詰めて入力してください。</t>
    <rPh sb="0" eb="2">
      <t>バンゴウ</t>
    </rPh>
    <rPh sb="5" eb="6">
      <t>ジュン</t>
    </rPh>
    <rPh sb="8" eb="9">
      <t>アイダ</t>
    </rPh>
    <rPh sb="10" eb="11">
      <t>ア</t>
    </rPh>
    <rPh sb="14" eb="15">
      <t>ツ</t>
    </rPh>
    <rPh sb="17" eb="19">
      <t>ニュウリョク</t>
    </rPh>
    <phoneticPr fontId="3"/>
  </si>
  <si>
    <t>「チーム」「フリーコンビネーション」「ハイライトルーティン」は、組のABC順に、</t>
    <rPh sb="32" eb="33">
      <t>クミ</t>
    </rPh>
    <rPh sb="37" eb="38">
      <t>ジュン</t>
    </rPh>
    <phoneticPr fontId="3"/>
  </si>
  <si>
    <t>プログラムへ記載します。</t>
  </si>
  <si>
    <t>1．入力シートのみ記入すること。（確認シートは印刷のためだけのものです）</t>
    <rPh sb="2" eb="4">
      <t>ニュウリョク</t>
    </rPh>
    <rPh sb="9" eb="11">
      <t>キニュウ</t>
    </rPh>
    <rPh sb="17" eb="19">
      <t>カクニン</t>
    </rPh>
    <rPh sb="23" eb="25">
      <t>インサツ</t>
    </rPh>
    <phoneticPr fontId="3"/>
  </si>
  <si>
    <t>3．記入後，必ず確認シートを印刷して控えを残しておくこと。</t>
    <rPh sb="2" eb="5">
      <t>キニュウゴ</t>
    </rPh>
    <rPh sb="6" eb="7">
      <t>カナラ</t>
    </rPh>
    <rPh sb="8" eb="10">
      <t>カクニン</t>
    </rPh>
    <rPh sb="14" eb="16">
      <t>インサツ</t>
    </rPh>
    <rPh sb="18" eb="19">
      <t>ヒカ</t>
    </rPh>
    <rPh sb="21" eb="22">
      <t>ノコ</t>
    </rPh>
    <phoneticPr fontId="3"/>
  </si>
  <si>
    <t>確認シート（種目別：入力_印刷版）</t>
    <rPh sb="0" eb="2">
      <t>カクニン</t>
    </rPh>
    <rPh sb="6" eb="9">
      <t>シュモクベツ</t>
    </rPh>
    <rPh sb="10" eb="12">
      <t>ニュウリョク</t>
    </rPh>
    <rPh sb="13" eb="15">
      <t>インサツバン</t>
    </rPh>
    <rPh sb="15" eb="16">
      <t>バン</t>
    </rPh>
    <phoneticPr fontId="3"/>
  </si>
  <si>
    <t>競技者情報の「加盟団体番号」「登録団体番号」「競技者番号」「氏名」「カタカナ氏名」「学校」「学年」「生年月日」「性別」を入力します。</t>
    <rPh sb="0" eb="3">
      <t>キョウギシャ</t>
    </rPh>
    <rPh sb="3" eb="5">
      <t>ジョウホウ</t>
    </rPh>
    <rPh sb="7" eb="9">
      <t>カメイ</t>
    </rPh>
    <rPh sb="9" eb="11">
      <t>ダンタイ</t>
    </rPh>
    <rPh sb="11" eb="13">
      <t>バンゴウ</t>
    </rPh>
    <rPh sb="15" eb="17">
      <t>トウロク</t>
    </rPh>
    <rPh sb="17" eb="19">
      <t>ダンタイ</t>
    </rPh>
    <rPh sb="19" eb="21">
      <t>バンゴウ</t>
    </rPh>
    <rPh sb="23" eb="26">
      <t>キョウギシャ</t>
    </rPh>
    <rPh sb="26" eb="28">
      <t>バンゴウ</t>
    </rPh>
    <rPh sb="30" eb="32">
      <t>シメイ</t>
    </rPh>
    <rPh sb="38" eb="40">
      <t>シメイ</t>
    </rPh>
    <rPh sb="42" eb="44">
      <t>ガッコウ</t>
    </rPh>
    <rPh sb="46" eb="48">
      <t>ガクネン</t>
    </rPh>
    <rPh sb="50" eb="52">
      <t>セイネン</t>
    </rPh>
    <rPh sb="52" eb="54">
      <t>ガッピ</t>
    </rPh>
    <rPh sb="56" eb="58">
      <t>セイベツ</t>
    </rPh>
    <rPh sb="60" eb="62">
      <t>ニュウリョク</t>
    </rPh>
    <phoneticPr fontId="3"/>
  </si>
  <si>
    <t>　</t>
    <phoneticPr fontId="3"/>
  </si>
  <si>
    <t>３．提出用ファイルの作成</t>
    <rPh sb="2" eb="5">
      <t>テイシュツヨウ</t>
    </rPh>
    <rPh sb="10" eb="12">
      <t>サクセイ</t>
    </rPh>
    <phoneticPr fontId="3"/>
  </si>
  <si>
    <t>（公財）日本水泳連盟より通知を受けた番号を入力のこと。（7桁）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rPh sb="12" eb="14">
      <t>ツウチ</t>
    </rPh>
    <rPh sb="15" eb="16">
      <t>ウ</t>
    </rPh>
    <rPh sb="18" eb="20">
      <t>バンゴウ</t>
    </rPh>
    <rPh sb="21" eb="23">
      <t>ニュウリョク</t>
    </rPh>
    <rPh sb="29" eb="30">
      <t>ケタ</t>
    </rPh>
    <phoneticPr fontId="3"/>
  </si>
  <si>
    <t>関東アーティスティックスイミングクラブ</t>
    <phoneticPr fontId="3"/>
  </si>
  <si>
    <t>４．確認シート（印刷版）の印刷</t>
    <rPh sb="2" eb="4">
      <t>カクニン</t>
    </rPh>
    <rPh sb="8" eb="10">
      <t>インサツ</t>
    </rPh>
    <rPh sb="10" eb="11">
      <t>バン</t>
    </rPh>
    <rPh sb="13" eb="15">
      <t>インサツ</t>
    </rPh>
    <phoneticPr fontId="3"/>
  </si>
  <si>
    <t>「ソロ」「男子ソロ」「デュエット」「ミックスデュエット」は、組「1」から順に、プログラムへ記載します。</t>
    <rPh sb="5" eb="7">
      <t>ダンシ</t>
    </rPh>
    <rPh sb="30" eb="31">
      <t>ク</t>
    </rPh>
    <rPh sb="36" eb="37">
      <t>ジュン</t>
    </rPh>
    <rPh sb="45" eb="47">
      <t>キサイ</t>
    </rPh>
    <phoneticPr fontId="3"/>
  </si>
  <si>
    <r>
      <t>「チーム」「アクロバティックルーティン」は、組のABC順に、プログラムへ記載します。尚、</t>
    </r>
    <r>
      <rPr>
        <u/>
        <sz val="11"/>
        <color rgb="FFFF0000"/>
        <rFont val="ＭＳ Ｐゴシック"/>
        <family val="3"/>
        <charset val="128"/>
      </rPr>
      <t>チーム名はルーティン用紙に記載された名称</t>
    </r>
    <r>
      <rPr>
        <sz val="11"/>
        <rFont val="ＭＳ Ｐゴシック"/>
        <family val="3"/>
        <charset val="128"/>
      </rPr>
      <t>となります。</t>
    </r>
    <rPh sb="22" eb="23">
      <t>クミ</t>
    </rPh>
    <rPh sb="27" eb="28">
      <t>ジュン</t>
    </rPh>
    <rPh sb="36" eb="38">
      <t>キサイ</t>
    </rPh>
    <rPh sb="42" eb="43">
      <t>ナオ</t>
    </rPh>
    <rPh sb="47" eb="48">
      <t>メイ</t>
    </rPh>
    <rPh sb="54" eb="56">
      <t>ヨウシ</t>
    </rPh>
    <rPh sb="57" eb="59">
      <t>キサイ</t>
    </rPh>
    <rPh sb="62" eb="64">
      <t>メイショウ</t>
    </rPh>
    <phoneticPr fontId="3"/>
  </si>
  <si>
    <r>
      <t>「チーム」「アクロバティックルーティン」で</t>
    </r>
    <r>
      <rPr>
        <u/>
        <sz val="11"/>
        <color rgb="FFFF0000"/>
        <rFont val="ＭＳ Ｐゴシック"/>
        <family val="3"/>
        <charset val="128"/>
      </rPr>
      <t>実際に泳ぐ(演技する)人数は、確認シート（印刷版）の各組表示順に記載されている人数</t>
    </r>
    <r>
      <rPr>
        <sz val="11"/>
        <rFont val="ＭＳ Ｐゴシック"/>
        <family val="3"/>
        <charset val="128"/>
      </rPr>
      <t>で間違いないことを確認してください。</t>
    </r>
    <rPh sb="21" eb="23">
      <t>ジッサイ</t>
    </rPh>
    <rPh sb="24" eb="25">
      <t>オヨ</t>
    </rPh>
    <rPh sb="27" eb="29">
      <t>エンギ</t>
    </rPh>
    <rPh sb="32" eb="34">
      <t>ニンズウ</t>
    </rPh>
    <rPh sb="36" eb="38">
      <t>カクニン</t>
    </rPh>
    <rPh sb="42" eb="44">
      <t>インサツ</t>
    </rPh>
    <rPh sb="44" eb="45">
      <t>バン</t>
    </rPh>
    <rPh sb="47" eb="48">
      <t>カク</t>
    </rPh>
    <rPh sb="48" eb="49">
      <t>クミ</t>
    </rPh>
    <rPh sb="49" eb="51">
      <t>ヒョウジ</t>
    </rPh>
    <rPh sb="51" eb="52">
      <t>ジュン</t>
    </rPh>
    <rPh sb="53" eb="55">
      <t>キサイ</t>
    </rPh>
    <rPh sb="60" eb="62">
      <t>ニンズウ</t>
    </rPh>
    <rPh sb="63" eb="65">
      <t>マチガ</t>
    </rPh>
    <rPh sb="71" eb="73">
      <t>カクニン</t>
    </rPh>
    <phoneticPr fontId="3"/>
  </si>
  <si>
    <t>ｱｸﾛﾊﾞﾃｨｯｸﾙｰﾃｨﾝ</t>
    <phoneticPr fontId="3"/>
  </si>
  <si>
    <t>ｱｸﾛﾊﾞﾃｨｯｸルーティン</t>
    <phoneticPr fontId="3"/>
  </si>
  <si>
    <t>男子ソロ</t>
    <rPh sb="0" eb="2">
      <t>ダンシ</t>
    </rPh>
    <phoneticPr fontId="3"/>
  </si>
  <si>
    <t>男子ソロTECH　・　FREE</t>
    <rPh sb="0" eb="2">
      <t>ダンシ</t>
    </rPh>
    <phoneticPr fontId="3"/>
  </si>
  <si>
    <t>ミックスデュエットTECH　・　FREE</t>
    <phoneticPr fontId="3"/>
  </si>
  <si>
    <t>ミックスデュエット</t>
    <phoneticPr fontId="3"/>
  </si>
  <si>
    <t>アクロバティック
ルーティン</t>
    <phoneticPr fontId="3"/>
  </si>
  <si>
    <r>
      <rPr>
        <sz val="7"/>
        <rFont val="ＭＳ Ｐゴシック"/>
        <family val="3"/>
        <charset val="128"/>
      </rPr>
      <t>アクロバティック</t>
    </r>
    <r>
      <rPr>
        <sz val="8"/>
        <rFont val="ＭＳ Ｐゴシック"/>
        <family val="3"/>
        <charset val="128"/>
      </rPr>
      <t xml:space="preserve">
ルーティン</t>
    </r>
    <phoneticPr fontId="3"/>
  </si>
  <si>
    <t>男子ソ　ロ</t>
    <rPh sb="0" eb="2">
      <t>ダンシ</t>
    </rPh>
    <phoneticPr fontId="3"/>
  </si>
  <si>
    <t>アクロバティックルーティン</t>
    <phoneticPr fontId="3"/>
  </si>
  <si>
    <t>MEN SOLO_ENTRY</t>
    <phoneticPr fontId="3"/>
  </si>
  <si>
    <t>MIXD DUET_Entry</t>
    <phoneticPr fontId="3"/>
  </si>
  <si>
    <t>MS</t>
    <phoneticPr fontId="3"/>
  </si>
  <si>
    <t>MD</t>
    <phoneticPr fontId="3"/>
  </si>
  <si>
    <t>ACRO</t>
    <phoneticPr fontId="3"/>
  </si>
  <si>
    <t>R</t>
    <phoneticPr fontId="3"/>
  </si>
  <si>
    <t>ACRO_Entry</t>
    <phoneticPr fontId="3"/>
  </si>
  <si>
    <t>「デュエット」「ミックスデュエット」「チーム」「フリーコンビネーション」「ハイライトルーティン」の競技者は、</t>
    <rPh sb="49" eb="52">
      <t>キョウギシャ</t>
    </rPh>
    <phoneticPr fontId="3"/>
  </si>
  <si>
    <t>申込の際、補欠としてエントリーする場合、表示順にデュエット、ミックスデュエット：「R」、</t>
    <rPh sb="0" eb="2">
      <t>モウシコ</t>
    </rPh>
    <rPh sb="3" eb="4">
      <t>サイ</t>
    </rPh>
    <rPh sb="5" eb="7">
      <t>ホケツ</t>
    </rPh>
    <rPh sb="17" eb="19">
      <t>バアイ</t>
    </rPh>
    <rPh sb="20" eb="22">
      <t>ヒョウジ</t>
    </rPh>
    <rPh sb="22" eb="23">
      <t>ジュン</t>
    </rPh>
    <phoneticPr fontId="3"/>
  </si>
  <si>
    <t>（公財)東京都水泳協会　アーティスティックスイミング委員会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rPh sb="26" eb="29">
      <t>イインカイ</t>
    </rPh>
    <phoneticPr fontId="3"/>
  </si>
  <si>
    <t>（公財）東京都水泳協会が主催する大会、競技会のプログラム、発刊物への掲載</t>
    <rPh sb="1" eb="2">
      <t>コウ</t>
    </rPh>
    <rPh sb="2" eb="3">
      <t>ザイ</t>
    </rPh>
    <rPh sb="4" eb="7">
      <t>トウキョウト</t>
    </rPh>
    <rPh sb="7" eb="9">
      <t>スイエイ</t>
    </rPh>
    <rPh sb="9" eb="11">
      <t>キョウカイ</t>
    </rPh>
    <rPh sb="12" eb="14">
      <t>シュサイ</t>
    </rPh>
    <rPh sb="16" eb="18">
      <t>タイカイ</t>
    </rPh>
    <rPh sb="19" eb="22">
      <t>キョウギカイ</t>
    </rPh>
    <rPh sb="29" eb="31">
      <t>ハッカン</t>
    </rPh>
    <rPh sb="31" eb="32">
      <t>ブツ</t>
    </rPh>
    <rPh sb="34" eb="36">
      <t>ケイサイ</t>
    </rPh>
    <phoneticPr fontId="3"/>
  </si>
  <si>
    <t>確認シート（印刷版）およびプログラム並記確認シート（印刷版）を印刷し、入力事項に処理誤りがないか入念にチェックしてください。</t>
    <rPh sb="0" eb="2">
      <t>カクニン</t>
    </rPh>
    <rPh sb="6" eb="8">
      <t>インサツ</t>
    </rPh>
    <rPh sb="8" eb="9">
      <t>バン</t>
    </rPh>
    <rPh sb="31" eb="33">
      <t>インサツ</t>
    </rPh>
    <rPh sb="35" eb="37">
      <t>ニュウリョク</t>
    </rPh>
    <rPh sb="37" eb="39">
      <t>ジコウ</t>
    </rPh>
    <rPh sb="40" eb="42">
      <t>ショリ</t>
    </rPh>
    <rPh sb="42" eb="43">
      <t>アヤマ</t>
    </rPh>
    <rPh sb="48" eb="50">
      <t>ニュウネン</t>
    </rPh>
    <phoneticPr fontId="3"/>
  </si>
  <si>
    <t>各団体は、印刷の控えをとっておいてください。</t>
    <rPh sb="0" eb="1">
      <t>カク</t>
    </rPh>
    <rPh sb="1" eb="3">
      <t>ダンタイ</t>
    </rPh>
    <rPh sb="5" eb="7">
      <t>インサツ</t>
    </rPh>
    <rPh sb="8" eb="9">
      <t>ヒカ</t>
    </rPh>
    <phoneticPr fontId="3"/>
  </si>
  <si>
    <t>第99回日本選手権水泳競技大会ｱｰﾃｨｽﾃｨｯｸｽｲﾐﾝｸﾞ競技　　東京都予選　兼　関東予選会</t>
    <rPh sb="0" eb="1">
      <t>ダイ</t>
    </rPh>
    <rPh sb="3" eb="4">
      <t>カイ</t>
    </rPh>
    <rPh sb="4" eb="5">
      <t>ヒ</t>
    </rPh>
    <rPh sb="5" eb="6">
      <t>ホン</t>
    </rPh>
    <rPh sb="6" eb="7">
      <t>セン</t>
    </rPh>
    <rPh sb="7" eb="8">
      <t>テ</t>
    </rPh>
    <rPh sb="8" eb="9">
      <t>ケン</t>
    </rPh>
    <rPh sb="9" eb="10">
      <t>ミズ</t>
    </rPh>
    <rPh sb="10" eb="11">
      <t>エイ</t>
    </rPh>
    <rPh sb="11" eb="12">
      <t>セリ</t>
    </rPh>
    <rPh sb="12" eb="13">
      <t>ワザ</t>
    </rPh>
    <rPh sb="13" eb="14">
      <t>ダイ</t>
    </rPh>
    <rPh sb="14" eb="15">
      <t>カイ</t>
    </rPh>
    <rPh sb="30" eb="32">
      <t>キョウギ</t>
    </rPh>
    <phoneticPr fontId="3"/>
  </si>
  <si>
    <t>2023年3月26日（日）</t>
    <rPh sb="11" eb="12">
      <t>ヒ</t>
    </rPh>
    <phoneticPr fontId="3"/>
  </si>
  <si>
    <t>武蔵野の森総合スポーツプラザ</t>
    <rPh sb="0" eb="3">
      <t>ムサシノ</t>
    </rPh>
    <rPh sb="4" eb="5">
      <t>モリ</t>
    </rPh>
    <rPh sb="5" eb="7">
      <t>ソウゴウ</t>
    </rPh>
    <phoneticPr fontId="3"/>
  </si>
  <si>
    <t>「デュエット」「ミックスデュエット」「チーム」「アクロバティックルーティン」の競技者は、表示順の1から順に、プログラムへ記載します。</t>
    <rPh sb="39" eb="42">
      <t>キョウギシャ</t>
    </rPh>
    <rPh sb="44" eb="46">
      <t>ヒョウジ</t>
    </rPh>
    <rPh sb="46" eb="47">
      <t>ジュン</t>
    </rPh>
    <rPh sb="51" eb="52">
      <t>ジュン</t>
    </rPh>
    <rPh sb="60" eb="62">
      <t>キサイ</t>
    </rPh>
    <phoneticPr fontId="3"/>
  </si>
  <si>
    <t>申込の際、補欠としてエントリーする場合、表示順に「デュエット」「ミックスデュエット」：「R」、「チーム」「アクロバティックルーティン」：「R1]「R2」を入力してください。</t>
    <rPh sb="0" eb="2">
      <t>モウシコ</t>
    </rPh>
    <rPh sb="3" eb="4">
      <t>サイ</t>
    </rPh>
    <rPh sb="5" eb="7">
      <t>ホケツ</t>
    </rPh>
    <rPh sb="17" eb="19">
      <t>バアイ</t>
    </rPh>
    <rPh sb="20" eb="22">
      <t>ヒョウジ</t>
    </rPh>
    <rPh sb="22" eb="23">
      <t>ジュン</t>
    </rPh>
    <rPh sb="77" eb="79">
      <t>ニュウリョク</t>
    </rPh>
    <phoneticPr fontId="3"/>
  </si>
  <si>
    <t>R</t>
    <phoneticPr fontId="3"/>
  </si>
  <si>
    <t>現在取得しているステージを入力してください。</t>
    <rPh sb="2" eb="4">
      <t>シュトク</t>
    </rPh>
    <phoneticPr fontId="3"/>
  </si>
  <si>
    <t>第99回日本選手権水泳競技大会
ｱｰﾃｨｽﾃｨｯｸｽｲﾐﾝｸﾞ競技
東京都予選　兼　関東予選会</t>
    <rPh sb="0" eb="1">
      <t>ダイ</t>
    </rPh>
    <rPh sb="3" eb="4">
      <t>カイ</t>
    </rPh>
    <rPh sb="4" eb="6">
      <t>ニホン</t>
    </rPh>
    <rPh sb="6" eb="9">
      <t>センシュケン</t>
    </rPh>
    <rPh sb="9" eb="11">
      <t>スイエイ</t>
    </rPh>
    <rPh sb="11" eb="13">
      <t>キョウギ</t>
    </rPh>
    <rPh sb="13" eb="15">
      <t>タイカイ</t>
    </rPh>
    <rPh sb="30" eb="32">
      <t>キョウギ</t>
    </rPh>
    <phoneticPr fontId="3"/>
  </si>
  <si>
    <t>２０２３年３月２６日（日）</t>
    <phoneticPr fontId="3"/>
  </si>
  <si>
    <t>2001</t>
    <phoneticPr fontId="3"/>
  </si>
  <si>
    <t>2002</t>
    <phoneticPr fontId="3"/>
  </si>
  <si>
    <t>1999</t>
    <phoneticPr fontId="3"/>
  </si>
  <si>
    <t>2004</t>
    <phoneticPr fontId="3"/>
  </si>
  <si>
    <t>2003</t>
    <phoneticPr fontId="3"/>
  </si>
  <si>
    <t>2007</t>
    <phoneticPr fontId="3"/>
  </si>
  <si>
    <t>2005</t>
    <phoneticPr fontId="3"/>
  </si>
  <si>
    <t>2006</t>
    <phoneticPr fontId="3"/>
  </si>
  <si>
    <r>
      <t>チームTECH　・　チームFREE　・　アクロバティックルーティン　は入力シートの組（アルファベットA～）に関わらず、</t>
    </r>
    <r>
      <rPr>
        <sz val="11"/>
        <color rgb="FFFF0000"/>
        <rFont val="ＭＳ Ｐゴシック"/>
        <family val="3"/>
        <charset val="128"/>
      </rPr>
      <t>チーム名を明記</t>
    </r>
    <r>
      <rPr>
        <sz val="11"/>
        <rFont val="ＭＳ Ｐゴシック"/>
        <family val="3"/>
        <charset val="128"/>
      </rPr>
      <t>してください。その名称が記録に記載されます。</t>
    </r>
    <rPh sb="35" eb="37">
      <t>ニュウリョク</t>
    </rPh>
    <rPh sb="41" eb="42">
      <t>クミ</t>
    </rPh>
    <rPh sb="54" eb="55">
      <t>カカ</t>
    </rPh>
    <rPh sb="62" eb="63">
      <t>メイ</t>
    </rPh>
    <rPh sb="64" eb="66">
      <t>メイキ</t>
    </rPh>
    <rPh sb="75" eb="77">
      <t>メイショウ</t>
    </rPh>
    <rPh sb="78" eb="80">
      <t>キロク</t>
    </rPh>
    <rPh sb="81" eb="83">
      <t>キサイ</t>
    </rPh>
    <phoneticPr fontId="3"/>
  </si>
  <si>
    <t>バッチテスト資格について、エントリーの時点で、ソロ・デュエット・チームはステージ9以上、アクロバティックルーティンはステージ6以上を取得している者となります。</t>
    <rPh sb="6" eb="8">
      <t>シカク</t>
    </rPh>
    <rPh sb="19" eb="21">
      <t>ジテン</t>
    </rPh>
    <rPh sb="66" eb="68">
      <t>シュトク</t>
    </rPh>
    <phoneticPr fontId="3"/>
  </si>
  <si>
    <t>２０２３年３月２６日（日）</t>
    <phoneticPr fontId="3"/>
  </si>
  <si>
    <t>武蔵野の森総合スポーツプラザ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</si>
</sst>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3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7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1" fillId="0" borderId="0"/>
    <xf numFmtId="0" fontId="11" fillId="8" borderId="7" applyNumberFormat="0" applyFont="0" applyAlignment="0" applyProtection="0"/>
    <xf numFmtId="0" fontId="24" fillId="13" borderId="8" applyNumberFormat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0" fontId="2" fillId="0" borderId="0">
      <alignment vertical="center"/>
    </xf>
  </cellStyleXfs>
  <cellXfs count="75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0" xfId="0" applyNumberFormat="1"/>
    <xf numFmtId="0" fontId="6" fillId="24" borderId="0" xfId="0" applyFont="1" applyFill="1"/>
    <xf numFmtId="0" fontId="0" fillId="24" borderId="0" xfId="0" applyFill="1"/>
    <xf numFmtId="0" fontId="0" fillId="24" borderId="0" xfId="0" applyFill="1" applyAlignment="1">
      <alignment horizontal="left" vertical="center"/>
    </xf>
    <xf numFmtId="0" fontId="4" fillId="24" borderId="0" xfId="44" applyFill="1" applyBorder="1" applyAlignment="1" applyProtection="1"/>
    <xf numFmtId="49" fontId="0" fillId="24" borderId="0" xfId="0" applyNumberFormat="1" applyFill="1" applyAlignment="1">
      <alignment horizontal="center" vertical="center"/>
    </xf>
    <xf numFmtId="0" fontId="5" fillId="24" borderId="13" xfId="0" applyFont="1" applyFill="1" applyBorder="1"/>
    <xf numFmtId="0" fontId="0" fillId="24" borderId="13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44" applyFill="1" applyBorder="1" applyAlignment="1" applyProtection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44" applyFont="1" applyFill="1" applyBorder="1" applyAlignment="1" applyProtection="1"/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/>
    <xf numFmtId="49" fontId="0" fillId="0" borderId="0" xfId="0" applyNumberFormat="1" applyAlignment="1">
      <alignment horizontal="left" vertical="center"/>
    </xf>
    <xf numFmtId="0" fontId="6" fillId="24" borderId="0" xfId="47" applyFont="1" applyFill="1">
      <alignment vertical="center"/>
    </xf>
    <xf numFmtId="0" fontId="2" fillId="24" borderId="0" xfId="47" applyFill="1">
      <alignment vertical="center"/>
    </xf>
    <xf numFmtId="0" fontId="2" fillId="0" borderId="0" xfId="47">
      <alignment vertical="center"/>
    </xf>
    <xf numFmtId="0" fontId="2" fillId="0" borderId="14" xfId="47" applyBorder="1" applyAlignment="1">
      <alignment horizontal="center" vertical="center"/>
    </xf>
    <xf numFmtId="0" fontId="2" fillId="25" borderId="15" xfId="47" applyFill="1" applyBorder="1" applyAlignment="1">
      <alignment horizontal="center" vertical="center"/>
    </xf>
    <xf numFmtId="0" fontId="2" fillId="25" borderId="11" xfId="47" applyFill="1" applyBorder="1" applyAlignment="1">
      <alignment horizontal="center" vertical="center"/>
    </xf>
    <xf numFmtId="0" fontId="2" fillId="25" borderId="11" xfId="47" applyFill="1" applyBorder="1" applyAlignment="1">
      <alignment horizontal="center" vertical="center" shrinkToFit="1"/>
    </xf>
    <xf numFmtId="0" fontId="2" fillId="0" borderId="16" xfId="47" applyBorder="1" applyAlignment="1">
      <alignment horizontal="center" vertical="center"/>
    </xf>
    <xf numFmtId="0" fontId="2" fillId="25" borderId="12" xfId="47" applyFill="1" applyBorder="1" applyAlignment="1">
      <alignment horizontal="center" vertical="center"/>
    </xf>
    <xf numFmtId="0" fontId="2" fillId="25" borderId="12" xfId="47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0" borderId="11" xfId="47" applyBorder="1" applyAlignment="1">
      <alignment horizontal="center" vertical="center" shrinkToFit="1"/>
    </xf>
    <xf numFmtId="0" fontId="0" fillId="26" borderId="11" xfId="47" applyFont="1" applyFill="1" applyBorder="1" applyAlignment="1">
      <alignment horizontal="center" vertical="center" shrinkToFit="1"/>
    </xf>
    <xf numFmtId="0" fontId="0" fillId="26" borderId="12" xfId="47" applyFont="1" applyFill="1" applyBorder="1" applyAlignment="1">
      <alignment horizontal="center" vertical="center" shrinkToFit="1"/>
    </xf>
    <xf numFmtId="0" fontId="0" fillId="0" borderId="11" xfId="47" applyFont="1" applyBorder="1" applyAlignment="1">
      <alignment horizontal="center" vertical="center"/>
    </xf>
    <xf numFmtId="0" fontId="0" fillId="0" borderId="17" xfId="47" applyFont="1" applyBorder="1" applyAlignment="1">
      <alignment horizontal="center" vertical="center"/>
    </xf>
    <xf numFmtId="0" fontId="0" fillId="0" borderId="18" xfId="47" applyFont="1" applyBorder="1" applyAlignment="1">
      <alignment horizontal="center" vertical="center"/>
    </xf>
    <xf numFmtId="0" fontId="0" fillId="0" borderId="19" xfId="47" applyFont="1" applyBorder="1" applyAlignment="1">
      <alignment horizontal="center" vertical="center"/>
    </xf>
    <xf numFmtId="0" fontId="0" fillId="0" borderId="15" xfId="47" applyFont="1" applyBorder="1" applyAlignment="1">
      <alignment horizontal="center" vertical="center"/>
    </xf>
    <xf numFmtId="0" fontId="0" fillId="0" borderId="20" xfId="47" applyFont="1" applyBorder="1" applyAlignment="1">
      <alignment horizontal="center" vertical="center"/>
    </xf>
    <xf numFmtId="0" fontId="0" fillId="0" borderId="21" xfId="47" applyFont="1" applyBorder="1" applyAlignment="1">
      <alignment horizontal="center" vertical="center"/>
    </xf>
    <xf numFmtId="0" fontId="0" fillId="0" borderId="22" xfId="47" applyFont="1" applyBorder="1" applyAlignment="1">
      <alignment horizontal="center" vertical="center"/>
    </xf>
    <xf numFmtId="0" fontId="0" fillId="0" borderId="23" xfId="47" applyFont="1" applyBorder="1" applyAlignment="1">
      <alignment horizontal="center" vertical="center"/>
    </xf>
    <xf numFmtId="0" fontId="0" fillId="0" borderId="24" xfId="47" applyFont="1" applyBorder="1" applyAlignment="1">
      <alignment horizontal="center" vertical="center"/>
    </xf>
    <xf numFmtId="0" fontId="0" fillId="0" borderId="25" xfId="47" applyFont="1" applyBorder="1" applyAlignment="1">
      <alignment horizontal="center" vertical="center"/>
    </xf>
    <xf numFmtId="0" fontId="0" fillId="0" borderId="26" xfId="47" applyFont="1" applyBorder="1" applyAlignment="1">
      <alignment horizontal="center" vertical="center"/>
    </xf>
    <xf numFmtId="0" fontId="29" fillId="0" borderId="0" xfId="0" applyFont="1"/>
    <xf numFmtId="0" fontId="0" fillId="29" borderId="0" xfId="0" applyFill="1"/>
    <xf numFmtId="0" fontId="1" fillId="29" borderId="0" xfId="0" applyFont="1" applyFill="1" applyAlignment="1">
      <alignment horizontal="center"/>
    </xf>
    <xf numFmtId="0" fontId="10" fillId="29" borderId="0" xfId="0" applyFont="1" applyFill="1"/>
    <xf numFmtId="0" fontId="0" fillId="29" borderId="0" xfId="0" applyFill="1" applyAlignment="1">
      <alignment horizontal="center" vertical="center"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51" xfId="47" applyFont="1" applyBorder="1" applyAlignment="1">
      <alignment horizontal="center" vertical="center"/>
    </xf>
    <xf numFmtId="0" fontId="0" fillId="0" borderId="54" xfId="47" applyFont="1" applyBorder="1" applyAlignment="1">
      <alignment horizontal="center" vertical="center"/>
    </xf>
    <xf numFmtId="0" fontId="0" fillId="0" borderId="56" xfId="47" applyFont="1" applyBorder="1" applyAlignment="1">
      <alignment horizontal="center" vertical="center"/>
    </xf>
    <xf numFmtId="0" fontId="0" fillId="0" borderId="132" xfId="47" applyFont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" fillId="0" borderId="11" xfId="47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1" fillId="33" borderId="0" xfId="0" applyFont="1" applyFill="1"/>
    <xf numFmtId="0" fontId="0" fillId="33" borderId="0" xfId="0" applyFill="1"/>
    <xf numFmtId="0" fontId="3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34" fillId="33" borderId="0" xfId="0" applyFont="1" applyFill="1"/>
    <xf numFmtId="0" fontId="2" fillId="33" borderId="0" xfId="47" applyFill="1">
      <alignment vertic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5" fillId="33" borderId="0" xfId="0" applyFont="1" applyFill="1"/>
    <xf numFmtId="0" fontId="35" fillId="33" borderId="0" xfId="0" applyFont="1" applyFill="1" applyAlignment="1">
      <alignment horizontal="left"/>
    </xf>
    <xf numFmtId="0" fontId="4" fillId="33" borderId="0" xfId="44" applyFill="1" applyBorder="1" applyAlignment="1" applyProtection="1"/>
    <xf numFmtId="0" fontId="1" fillId="34" borderId="0" xfId="0" applyFont="1" applyFill="1"/>
    <xf numFmtId="0" fontId="1" fillId="24" borderId="0" xfId="0" applyFont="1" applyFill="1"/>
    <xf numFmtId="0" fontId="2" fillId="24" borderId="103" xfId="47" applyFill="1" applyBorder="1">
      <alignment vertical="center"/>
    </xf>
    <xf numFmtId="0" fontId="2" fillId="24" borderId="42" xfId="47" applyFill="1" applyBorder="1">
      <alignment vertical="center"/>
    </xf>
    <xf numFmtId="0" fontId="2" fillId="24" borderId="43" xfId="47" applyFill="1" applyBorder="1">
      <alignment vertical="center"/>
    </xf>
    <xf numFmtId="0" fontId="0" fillId="0" borderId="0" xfId="0" applyAlignment="1">
      <alignment vertical="top"/>
    </xf>
    <xf numFmtId="0" fontId="2" fillId="24" borderId="73" xfId="47" applyFill="1" applyBorder="1" applyAlignment="1">
      <alignment horizontal="left" vertical="center"/>
    </xf>
    <xf numFmtId="0" fontId="2" fillId="24" borderId="50" xfId="47" applyFill="1" applyBorder="1" applyAlignment="1">
      <alignment horizontal="left" vertical="center"/>
    </xf>
    <xf numFmtId="0" fontId="2" fillId="24" borderId="51" xfId="47" applyFill="1" applyBorder="1" applyAlignment="1">
      <alignment horizontal="left" vertical="center"/>
    </xf>
    <xf numFmtId="0" fontId="2" fillId="24" borderId="17" xfId="47" applyFill="1" applyBorder="1" applyAlignment="1">
      <alignment horizontal="left" vertical="center"/>
    </xf>
    <xf numFmtId="0" fontId="2" fillId="24" borderId="11" xfId="47" applyFill="1" applyBorder="1" applyAlignment="1">
      <alignment horizontal="left" vertical="center"/>
    </xf>
    <xf numFmtId="0" fontId="2" fillId="24" borderId="74" xfId="47" applyFill="1" applyBorder="1" applyAlignment="1">
      <alignment horizontal="left" vertical="center"/>
    </xf>
    <xf numFmtId="0" fontId="2" fillId="24" borderId="108" xfId="47" applyFill="1" applyBorder="1" applyAlignment="1">
      <alignment horizontal="left" vertical="center"/>
    </xf>
    <xf numFmtId="0" fontId="2" fillId="24" borderId="75" xfId="47" applyFill="1" applyBorder="1" applyAlignment="1">
      <alignment horizontal="left" vertical="center"/>
    </xf>
    <xf numFmtId="0" fontId="2" fillId="24" borderId="45" xfId="47" applyFill="1" applyBorder="1" applyAlignment="1">
      <alignment horizontal="left" vertical="center"/>
    </xf>
    <xf numFmtId="0" fontId="2" fillId="24" borderId="58" xfId="47" applyFill="1" applyBorder="1" applyAlignment="1">
      <alignment horizontal="left" vertical="center"/>
    </xf>
    <xf numFmtId="0" fontId="2" fillId="30" borderId="104" xfId="47" applyFill="1" applyBorder="1" applyAlignment="1">
      <alignment horizontal="center" vertical="center"/>
    </xf>
    <xf numFmtId="0" fontId="2" fillId="30" borderId="82" xfId="47" applyFill="1" applyBorder="1" applyAlignment="1">
      <alignment horizontal="center" vertical="center"/>
    </xf>
    <xf numFmtId="0" fontId="2" fillId="0" borderId="152" xfId="47" applyBorder="1" applyAlignment="1">
      <alignment horizontal="center" vertical="center"/>
    </xf>
    <xf numFmtId="0" fontId="2" fillId="0" borderId="153" xfId="47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106" xfId="47" applyBorder="1" applyAlignment="1">
      <alignment horizontal="center" vertical="center"/>
    </xf>
    <xf numFmtId="0" fontId="2" fillId="0" borderId="87" xfId="47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5" xfId="0" applyBorder="1"/>
    <xf numFmtId="0" fontId="0" fillId="0" borderId="92" xfId="0" applyBorder="1" applyAlignment="1">
      <alignment horizontal="center" vertical="center"/>
    </xf>
    <xf numFmtId="0" fontId="0" fillId="24" borderId="44" xfId="47" applyFont="1" applyFill="1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28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14" fontId="9" fillId="0" borderId="0" xfId="0" applyNumberFormat="1" applyFont="1" applyAlignment="1">
      <alignment horizontal="center"/>
    </xf>
    <xf numFmtId="0" fontId="5" fillId="24" borderId="35" xfId="0" applyFont="1" applyFill="1" applyBorder="1" applyAlignment="1">
      <alignment horizontal="center" vertical="center" shrinkToFit="1"/>
    </xf>
    <xf numFmtId="0" fontId="0" fillId="24" borderId="36" xfId="0" applyFill="1" applyBorder="1" applyAlignment="1">
      <alignment horizontal="center" vertical="center" shrinkToFit="1"/>
    </xf>
    <xf numFmtId="0" fontId="0" fillId="31" borderId="160" xfId="0" applyFill="1" applyBorder="1" applyAlignment="1" applyProtection="1">
      <alignment horizontal="center" vertical="center"/>
      <protection locked="0"/>
    </xf>
    <xf numFmtId="0" fontId="0" fillId="31" borderId="161" xfId="0" applyFill="1" applyBorder="1" applyAlignment="1" applyProtection="1">
      <alignment horizontal="center" vertical="center"/>
      <protection locked="0"/>
    </xf>
    <xf numFmtId="0" fontId="0" fillId="31" borderId="162" xfId="0" applyFill="1" applyBorder="1" applyAlignment="1" applyProtection="1">
      <alignment horizontal="center" vertical="center"/>
      <protection locked="0"/>
    </xf>
    <xf numFmtId="0" fontId="0" fillId="31" borderId="163" xfId="0" applyFill="1" applyBorder="1" applyAlignment="1">
      <alignment horizontal="center" vertical="center" shrinkToFit="1"/>
    </xf>
    <xf numFmtId="0" fontId="0" fillId="31" borderId="162" xfId="0" applyFill="1" applyBorder="1" applyAlignment="1">
      <alignment horizontal="center" vertical="center" shrinkToFit="1"/>
    </xf>
    <xf numFmtId="0" fontId="0" fillId="24" borderId="35" xfId="0" applyFill="1" applyBorder="1" applyAlignment="1">
      <alignment shrinkToFit="1"/>
    </xf>
    <xf numFmtId="49" fontId="0" fillId="28" borderId="49" xfId="0" applyNumberFormat="1" applyFill="1" applyBorder="1" applyAlignment="1">
      <alignment horizontal="left" vertical="center"/>
    </xf>
    <xf numFmtId="49" fontId="0" fillId="28" borderId="50" xfId="0" applyNumberFormat="1" applyFill="1" applyBorder="1" applyAlignment="1">
      <alignment horizontal="left" vertical="center"/>
    </xf>
    <xf numFmtId="49" fontId="0" fillId="28" borderId="51" xfId="0" applyNumberFormat="1" applyFill="1" applyBorder="1" applyAlignment="1">
      <alignment horizontal="left" vertical="center"/>
    </xf>
    <xf numFmtId="0" fontId="0" fillId="0" borderId="11" xfId="0" applyBorder="1"/>
    <xf numFmtId="49" fontId="0" fillId="0" borderId="11" xfId="0" applyNumberFormat="1" applyBorder="1"/>
    <xf numFmtId="0" fontId="0" fillId="28" borderId="11" xfId="0" applyFill="1" applyBorder="1" applyAlignment="1">
      <alignment horizontal="center" vertical="center"/>
    </xf>
    <xf numFmtId="49" fontId="0" fillId="28" borderId="11" xfId="0" applyNumberFormat="1" applyFill="1" applyBorder="1" applyAlignment="1">
      <alignment horizontal="center" vertical="center"/>
    </xf>
    <xf numFmtId="0" fontId="2" fillId="0" borderId="41" xfId="47" applyBorder="1" applyAlignment="1">
      <alignment horizontal="center" vertical="center" shrinkToFit="1"/>
    </xf>
    <xf numFmtId="0" fontId="2" fillId="0" borderId="42" xfId="47" applyBorder="1" applyAlignment="1">
      <alignment horizontal="center" vertical="center" shrinkToFit="1"/>
    </xf>
    <xf numFmtId="0" fontId="2" fillId="0" borderId="43" xfId="47" applyBorder="1" applyAlignment="1">
      <alignment horizontal="center" vertical="center" shrinkToFit="1"/>
    </xf>
    <xf numFmtId="0" fontId="2" fillId="0" borderId="44" xfId="47" applyBorder="1" applyAlignment="1">
      <alignment horizontal="center" vertical="center" shrinkToFit="1"/>
    </xf>
    <xf numFmtId="0" fontId="2" fillId="0" borderId="45" xfId="47" applyBorder="1" applyAlignment="1">
      <alignment horizontal="center" vertical="center" shrinkToFit="1"/>
    </xf>
    <xf numFmtId="0" fontId="2" fillId="0" borderId="46" xfId="47" applyBorder="1" applyAlignment="1">
      <alignment horizontal="center" vertical="center" shrinkToFit="1"/>
    </xf>
    <xf numFmtId="0" fontId="5" fillId="24" borderId="47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49" fontId="0" fillId="28" borderId="11" xfId="0" applyNumberFormat="1" applyFill="1" applyBorder="1"/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8" borderId="11" xfId="0" applyNumberFormat="1" applyFill="1" applyBorder="1" applyAlignment="1">
      <alignment horizontal="left" vertical="center"/>
    </xf>
    <xf numFmtId="0" fontId="0" fillId="28" borderId="11" xfId="0" applyFill="1" applyBorder="1" applyAlignment="1">
      <alignment horizontal="center"/>
    </xf>
    <xf numFmtId="0" fontId="0" fillId="28" borderId="11" xfId="0" applyFill="1" applyBorder="1" applyAlignment="1">
      <alignment horizontal="center" vertical="center" shrinkToFit="1"/>
    </xf>
    <xf numFmtId="0" fontId="0" fillId="28" borderId="11" xfId="0" applyFill="1" applyBorder="1" applyAlignment="1">
      <alignment horizontal="center" vertical="center" wrapText="1"/>
    </xf>
    <xf numFmtId="0" fontId="0" fillId="28" borderId="49" xfId="0" applyFill="1" applyBorder="1" applyAlignment="1">
      <alignment horizontal="center"/>
    </xf>
    <xf numFmtId="0" fontId="0" fillId="28" borderId="50" xfId="0" applyFill="1" applyBorder="1" applyAlignment="1">
      <alignment horizontal="center"/>
    </xf>
    <xf numFmtId="0" fontId="0" fillId="28" borderId="51" xfId="0" applyFill="1" applyBorder="1" applyAlignment="1">
      <alignment horizontal="center"/>
    </xf>
    <xf numFmtId="0" fontId="0" fillId="0" borderId="16" xfId="0" applyBorder="1"/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30" borderId="1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30" borderId="11" xfId="0" applyNumberFormat="1" applyFill="1" applyBorder="1"/>
    <xf numFmtId="0" fontId="9" fillId="0" borderId="0" xfId="0" applyFont="1" applyAlignment="1">
      <alignment horizontal="center"/>
    </xf>
    <xf numFmtId="49" fontId="0" fillId="28" borderId="18" xfId="0" applyNumberFormat="1" applyFill="1" applyBorder="1"/>
    <xf numFmtId="49" fontId="0" fillId="28" borderId="12" xfId="0" applyNumberFormat="1" applyFill="1" applyBorder="1"/>
    <xf numFmtId="49" fontId="0" fillId="28" borderId="59" xfId="0" applyNumberFormat="1" applyFill="1" applyBorder="1"/>
    <xf numFmtId="49" fontId="0" fillId="28" borderId="49" xfId="0" applyNumberFormat="1" applyFill="1" applyBorder="1"/>
    <xf numFmtId="49" fontId="0" fillId="28" borderId="50" xfId="0" applyNumberFormat="1" applyFill="1" applyBorder="1"/>
    <xf numFmtId="49" fontId="0" fillId="28" borderId="66" xfId="0" applyNumberFormat="1" applyFill="1" applyBorder="1"/>
    <xf numFmtId="0" fontId="0" fillId="0" borderId="7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49" fontId="0" fillId="28" borderId="12" xfId="0" applyNumberFormat="1" applyFill="1" applyBorder="1" applyAlignment="1">
      <alignment horizontal="left" vertical="center"/>
    </xf>
    <xf numFmtId="49" fontId="0" fillId="28" borderId="59" xfId="0" applyNumberFormat="1" applyFill="1" applyBorder="1" applyAlignment="1">
      <alignment horizontal="left" vertical="center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49" fontId="0" fillId="28" borderId="18" xfId="0" applyNumberFormat="1" applyFill="1" applyBorder="1" applyAlignment="1">
      <alignment horizontal="left" vertical="center"/>
    </xf>
    <xf numFmtId="49" fontId="0" fillId="30" borderId="49" xfId="0" applyNumberFormat="1" applyFill="1" applyBorder="1" applyAlignment="1">
      <alignment horizontal="center" vertical="center"/>
    </xf>
    <xf numFmtId="49" fontId="0" fillId="30" borderId="50" xfId="0" applyNumberFormat="1" applyFill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30" borderId="49" xfId="0" applyFill="1" applyBorder="1" applyAlignment="1">
      <alignment horizontal="center" vertical="center"/>
    </xf>
    <xf numFmtId="0" fontId="0" fillId="30" borderId="50" xfId="0" applyFill="1" applyBorder="1" applyAlignment="1">
      <alignment horizontal="center" vertical="center"/>
    </xf>
    <xf numFmtId="0" fontId="0" fillId="30" borderId="5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66" xfId="0" applyBorder="1"/>
    <xf numFmtId="0" fontId="0" fillId="0" borderId="3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24" borderId="31" xfId="0" applyFill="1" applyBorder="1"/>
    <xf numFmtId="0" fontId="0" fillId="24" borderId="94" xfId="0" applyFill="1" applyBorder="1"/>
    <xf numFmtId="49" fontId="0" fillId="0" borderId="95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Border="1"/>
    <xf numFmtId="49" fontId="0" fillId="0" borderId="34" xfId="0" applyNumberFormat="1" applyBorder="1"/>
    <xf numFmtId="49" fontId="0" fillId="0" borderId="34" xfId="0" applyNumberFormat="1" applyBorder="1" applyAlignment="1">
      <alignment horizontal="left" vertical="center"/>
    </xf>
    <xf numFmtId="49" fontId="0" fillId="0" borderId="94" xfId="0" applyNumberFormat="1" applyBorder="1" applyAlignment="1">
      <alignment horizontal="left" vertical="center"/>
    </xf>
    <xf numFmtId="49" fontId="0" fillId="0" borderId="96" xfId="0" applyNumberFormat="1" applyBorder="1"/>
    <xf numFmtId="0" fontId="0" fillId="24" borderId="27" xfId="0" applyFill="1" applyBorder="1"/>
    <xf numFmtId="0" fontId="0" fillId="24" borderId="89" xfId="0" applyFill="1" applyBorder="1"/>
    <xf numFmtId="0" fontId="0" fillId="0" borderId="33" xfId="0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Border="1"/>
    <xf numFmtId="49" fontId="0" fillId="0" borderId="30" xfId="0" applyNumberFormat="1" applyBorder="1"/>
    <xf numFmtId="49" fontId="0" fillId="0" borderId="30" xfId="0" applyNumberFormat="1" applyBorder="1" applyAlignment="1">
      <alignment horizontal="left" vertical="center"/>
    </xf>
    <xf numFmtId="49" fontId="0" fillId="0" borderId="89" xfId="0" applyNumberFormat="1" applyBorder="1" applyAlignment="1">
      <alignment horizontal="left" vertical="center"/>
    </xf>
    <xf numFmtId="49" fontId="0" fillId="0" borderId="91" xfId="0" applyNumberFormat="1" applyBorder="1"/>
    <xf numFmtId="0" fontId="0" fillId="0" borderId="148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2" fillId="0" borderId="106" xfId="47" applyBorder="1" applyAlignment="1">
      <alignment horizontal="center" vertical="center"/>
    </xf>
    <xf numFmtId="0" fontId="2" fillId="0" borderId="87" xfId="47" applyBorder="1" applyAlignment="1">
      <alignment horizontal="center" vertical="center"/>
    </xf>
    <xf numFmtId="0" fontId="2" fillId="0" borderId="152" xfId="47" applyBorder="1" applyAlignment="1">
      <alignment horizontal="center" vertical="center"/>
    </xf>
    <xf numFmtId="0" fontId="2" fillId="0" borderId="153" xfId="47" applyBorder="1" applyAlignment="1">
      <alignment horizontal="center" vertical="center"/>
    </xf>
    <xf numFmtId="0" fontId="0" fillId="24" borderId="146" xfId="0" applyFill="1" applyBorder="1"/>
    <xf numFmtId="0" fontId="0" fillId="24" borderId="147" xfId="0" applyFill="1" applyBorder="1"/>
    <xf numFmtId="49" fontId="0" fillId="0" borderId="148" xfId="0" applyNumberFormat="1" applyBorder="1" applyAlignment="1">
      <alignment horizontal="center" vertical="center"/>
    </xf>
    <xf numFmtId="49" fontId="0" fillId="0" borderId="149" xfId="0" applyNumberFormat="1" applyBorder="1" applyAlignment="1">
      <alignment horizontal="center" vertical="center"/>
    </xf>
    <xf numFmtId="49" fontId="0" fillId="0" borderId="147" xfId="0" applyNumberFormat="1" applyBorder="1" applyAlignment="1">
      <alignment horizontal="center" vertical="center"/>
    </xf>
    <xf numFmtId="49" fontId="0" fillId="0" borderId="148" xfId="0" applyNumberFormat="1" applyBorder="1"/>
    <xf numFmtId="49" fontId="0" fillId="0" borderId="149" xfId="0" applyNumberFormat="1" applyBorder="1"/>
    <xf numFmtId="49" fontId="0" fillId="0" borderId="149" xfId="0" applyNumberFormat="1" applyBorder="1" applyAlignment="1">
      <alignment horizontal="left" vertical="center"/>
    </xf>
    <xf numFmtId="49" fontId="0" fillId="0" borderId="147" xfId="0" applyNumberFormat="1" applyBorder="1" applyAlignment="1">
      <alignment horizontal="left" vertical="center"/>
    </xf>
    <xf numFmtId="49" fontId="0" fillId="0" borderId="150" xfId="0" applyNumberFormat="1" applyBorder="1"/>
    <xf numFmtId="0" fontId="0" fillId="30" borderId="30" xfId="0" applyFill="1" applyBorder="1" applyAlignment="1">
      <alignment horizontal="center" vertical="center"/>
    </xf>
    <xf numFmtId="0" fontId="0" fillId="30" borderId="89" xfId="0" applyFill="1" applyBorder="1" applyAlignment="1">
      <alignment horizontal="center" vertical="center"/>
    </xf>
    <xf numFmtId="0" fontId="0" fillId="30" borderId="106" xfId="0" applyFill="1" applyBorder="1" applyAlignment="1">
      <alignment horizontal="center" vertical="center"/>
    </xf>
    <xf numFmtId="0" fontId="0" fillId="30" borderId="90" xfId="0" applyFill="1" applyBorder="1" applyAlignment="1">
      <alignment horizontal="center" vertical="center"/>
    </xf>
    <xf numFmtId="0" fontId="0" fillId="30" borderId="91" xfId="0" applyFill="1" applyBorder="1" applyAlignment="1">
      <alignment horizontal="center" vertical="center"/>
    </xf>
    <xf numFmtId="0" fontId="0" fillId="30" borderId="87" xfId="0" applyFill="1" applyBorder="1" applyAlignment="1">
      <alignment horizontal="center" vertical="center"/>
    </xf>
    <xf numFmtId="0" fontId="0" fillId="30" borderId="88" xfId="0" applyFill="1" applyBorder="1" applyAlignment="1">
      <alignment horizontal="center" vertical="center"/>
    </xf>
    <xf numFmtId="0" fontId="2" fillId="30" borderId="106" xfId="47" applyFill="1" applyBorder="1" applyAlignment="1">
      <alignment horizontal="center" vertical="center"/>
    </xf>
    <xf numFmtId="0" fontId="2" fillId="30" borderId="87" xfId="47" applyFill="1" applyBorder="1" applyAlignment="1">
      <alignment horizontal="center" vertical="center"/>
    </xf>
    <xf numFmtId="49" fontId="0" fillId="30" borderId="106" xfId="0" applyNumberFormat="1" applyFill="1" applyBorder="1" applyAlignment="1">
      <alignment horizontal="center" vertical="center"/>
    </xf>
    <xf numFmtId="49" fontId="0" fillId="30" borderId="87" xfId="0" applyNumberFormat="1" applyFill="1" applyBorder="1" applyAlignment="1">
      <alignment horizontal="center" vertical="center"/>
    </xf>
    <xf numFmtId="49" fontId="0" fillId="30" borderId="28" xfId="0" applyNumberForma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0" fillId="30" borderId="27" xfId="0" applyFill="1" applyBorder="1"/>
    <xf numFmtId="0" fontId="0" fillId="30" borderId="89" xfId="0" applyFill="1" applyBorder="1"/>
    <xf numFmtId="49" fontId="0" fillId="30" borderId="90" xfId="0" applyNumberFormat="1" applyFill="1" applyBorder="1" applyAlignment="1">
      <alignment horizontal="center" vertical="center"/>
    </xf>
    <xf numFmtId="49" fontId="0" fillId="30" borderId="30" xfId="0" applyNumberFormat="1" applyFill="1" applyBorder="1" applyAlignment="1">
      <alignment horizontal="center" vertical="center"/>
    </xf>
    <xf numFmtId="49" fontId="0" fillId="30" borderId="89" xfId="0" applyNumberFormat="1" applyFill="1" applyBorder="1" applyAlignment="1">
      <alignment horizontal="center" vertical="center"/>
    </xf>
    <xf numFmtId="49" fontId="0" fillId="30" borderId="90" xfId="0" applyNumberFormat="1" applyFill="1" applyBorder="1"/>
    <xf numFmtId="49" fontId="0" fillId="30" borderId="30" xfId="0" applyNumberFormat="1" applyFill="1" applyBorder="1"/>
    <xf numFmtId="49" fontId="0" fillId="30" borderId="30" xfId="0" applyNumberFormat="1" applyFill="1" applyBorder="1" applyAlignment="1">
      <alignment horizontal="left" vertical="center"/>
    </xf>
    <xf numFmtId="49" fontId="0" fillId="30" borderId="89" xfId="0" applyNumberFormat="1" applyFill="1" applyBorder="1" applyAlignment="1">
      <alignment horizontal="left" vertical="center"/>
    </xf>
    <xf numFmtId="49" fontId="0" fillId="30" borderId="91" xfId="0" applyNumberFormat="1" applyFill="1" applyBorder="1"/>
    <xf numFmtId="0" fontId="0" fillId="30" borderId="28" xfId="0" applyFill="1" applyBorder="1" applyAlignment="1">
      <alignment horizontal="center" vertical="center"/>
    </xf>
    <xf numFmtId="176" fontId="0" fillId="30" borderId="145" xfId="0" applyNumberFormat="1" applyFill="1" applyBorder="1" applyAlignment="1">
      <alignment horizontal="center" vertical="center"/>
    </xf>
    <xf numFmtId="0" fontId="0" fillId="30" borderId="37" xfId="0" applyFill="1" applyBorder="1"/>
    <xf numFmtId="0" fontId="0" fillId="30" borderId="84" xfId="0" applyFill="1" applyBorder="1"/>
    <xf numFmtId="49" fontId="0" fillId="30" borderId="85" xfId="0" applyNumberFormat="1" applyFill="1" applyBorder="1" applyAlignment="1">
      <alignment horizontal="center" vertical="center"/>
    </xf>
    <xf numFmtId="49" fontId="0" fillId="30" borderId="40" xfId="0" applyNumberFormat="1" applyFill="1" applyBorder="1" applyAlignment="1">
      <alignment horizontal="center" vertical="center"/>
    </xf>
    <xf numFmtId="49" fontId="0" fillId="30" borderId="84" xfId="0" applyNumberFormat="1" applyFill="1" applyBorder="1" applyAlignment="1">
      <alignment horizontal="center" vertical="center"/>
    </xf>
    <xf numFmtId="0" fontId="0" fillId="30" borderId="145" xfId="0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0" fillId="30" borderId="84" xfId="0" applyFill="1" applyBorder="1" applyAlignment="1">
      <alignment horizontal="center" vertical="center"/>
    </xf>
    <xf numFmtId="0" fontId="0" fillId="30" borderId="104" xfId="0" applyFill="1" applyBorder="1" applyAlignment="1">
      <alignment horizontal="center" vertical="center"/>
    </xf>
    <xf numFmtId="0" fontId="0" fillId="30" borderId="85" xfId="0" applyFill="1" applyBorder="1" applyAlignment="1">
      <alignment horizontal="center" vertical="center"/>
    </xf>
    <xf numFmtId="0" fontId="0" fillId="30" borderId="86" xfId="0" applyFill="1" applyBorder="1" applyAlignment="1">
      <alignment horizontal="center" vertical="center"/>
    </xf>
    <xf numFmtId="0" fontId="0" fillId="30" borderId="82" xfId="0" applyFill="1" applyBorder="1" applyAlignment="1">
      <alignment horizontal="center" vertical="center"/>
    </xf>
    <xf numFmtId="176" fontId="0" fillId="30" borderId="144" xfId="0" applyNumberFormat="1" applyFill="1" applyBorder="1" applyAlignment="1">
      <alignment horizontal="center" vertical="center"/>
    </xf>
    <xf numFmtId="0" fontId="2" fillId="30" borderId="104" xfId="47" applyFill="1" applyBorder="1" applyAlignment="1">
      <alignment horizontal="center" vertical="center"/>
    </xf>
    <xf numFmtId="0" fontId="2" fillId="30" borderId="82" xfId="47" applyFill="1" applyBorder="1" applyAlignment="1">
      <alignment horizontal="center" vertical="center"/>
    </xf>
    <xf numFmtId="0" fontId="0" fillId="30" borderId="83" xfId="0" applyFill="1" applyBorder="1" applyAlignment="1">
      <alignment horizontal="center" vertical="center"/>
    </xf>
    <xf numFmtId="49" fontId="0" fillId="30" borderId="104" xfId="0" applyNumberFormat="1" applyFill="1" applyBorder="1" applyAlignment="1">
      <alignment horizontal="center" vertical="center"/>
    </xf>
    <xf numFmtId="49" fontId="0" fillId="30" borderId="82" xfId="0" applyNumberFormat="1" applyFill="1" applyBorder="1" applyAlignment="1">
      <alignment horizontal="center" vertical="center"/>
    </xf>
    <xf numFmtId="49" fontId="0" fillId="30" borderId="38" xfId="0" applyNumberFormat="1" applyFill="1" applyBorder="1" applyAlignment="1">
      <alignment horizontal="center" vertical="center"/>
    </xf>
    <xf numFmtId="0" fontId="5" fillId="24" borderId="119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24" borderId="100" xfId="0" applyFill="1" applyBorder="1" applyAlignment="1">
      <alignment horizontal="center" vertical="center" wrapText="1"/>
    </xf>
    <xf numFmtId="0" fontId="0" fillId="24" borderId="101" xfId="0" applyFill="1" applyBorder="1" applyAlignment="1">
      <alignment horizontal="center" vertical="center"/>
    </xf>
    <xf numFmtId="0" fontId="0" fillId="24" borderId="102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97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32" borderId="97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0" borderId="38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1" fillId="33" borderId="131" xfId="0" applyFont="1" applyFill="1" applyBorder="1" applyAlignment="1">
      <alignment horizontal="center"/>
    </xf>
    <xf numFmtId="0" fontId="0" fillId="24" borderId="98" xfId="0" applyFill="1" applyBorder="1" applyAlignment="1">
      <alignment horizontal="center" vertical="center"/>
    </xf>
    <xf numFmtId="0" fontId="0" fillId="24" borderId="97" xfId="0" applyFill="1" applyBorder="1"/>
    <xf numFmtId="0" fontId="0" fillId="24" borderId="17" xfId="0" applyFill="1" applyBorder="1" applyAlignment="1">
      <alignment horizontal="center" vertical="center"/>
    </xf>
    <xf numFmtId="0" fontId="0" fillId="24" borderId="11" xfId="0" applyFill="1" applyBorder="1"/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/>
    <xf numFmtId="0" fontId="0" fillId="24" borderId="99" xfId="0" applyFill="1" applyBorder="1"/>
    <xf numFmtId="0" fontId="0" fillId="24" borderId="13" xfId="0" applyFill="1" applyBorder="1"/>
    <xf numFmtId="0" fontId="0" fillId="24" borderId="97" xfId="0" applyFill="1" applyBorder="1" applyAlignment="1">
      <alignment horizontal="center" vertical="center" wrapText="1"/>
    </xf>
    <xf numFmtId="49" fontId="0" fillId="24" borderId="97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0" fillId="24" borderId="105" xfId="0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 wrapText="1" shrinkToFit="1"/>
    </xf>
    <xf numFmtId="0" fontId="5" fillId="24" borderId="53" xfId="0" applyFont="1" applyFill="1" applyBorder="1" applyAlignment="1">
      <alignment horizontal="center" vertical="center" shrinkToFit="1"/>
    </xf>
    <xf numFmtId="0" fontId="5" fillId="24" borderId="80" xfId="0" applyFont="1" applyFill="1" applyBorder="1" applyAlignment="1">
      <alignment horizontal="center" vertical="center" shrinkToFit="1"/>
    </xf>
    <xf numFmtId="0" fontId="5" fillId="24" borderId="45" xfId="0" applyFont="1" applyFill="1" applyBorder="1" applyAlignment="1">
      <alignment horizontal="center" vertical="center" shrinkToFit="1"/>
    </xf>
    <xf numFmtId="0" fontId="5" fillId="24" borderId="46" xfId="0" applyFont="1" applyFill="1" applyBorder="1" applyAlignment="1">
      <alignment horizontal="center" vertical="center" shrinkToFit="1"/>
    </xf>
    <xf numFmtId="0" fontId="32" fillId="24" borderId="136" xfId="0" applyFont="1" applyFill="1" applyBorder="1" applyAlignment="1">
      <alignment horizontal="center" vertical="center"/>
    </xf>
    <xf numFmtId="0" fontId="32" fillId="24" borderId="137" xfId="0" applyFont="1" applyFill="1" applyBorder="1" applyAlignment="1">
      <alignment horizontal="center" vertical="center"/>
    </xf>
    <xf numFmtId="0" fontId="32" fillId="24" borderId="138" xfId="0" applyFont="1" applyFill="1" applyBorder="1" applyAlignment="1">
      <alignment horizontal="center" vertical="center"/>
    </xf>
    <xf numFmtId="0" fontId="32" fillId="24" borderId="139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24" borderId="140" xfId="0" applyFont="1" applyFill="1" applyBorder="1" applyAlignment="1">
      <alignment horizontal="center" vertical="center"/>
    </xf>
    <xf numFmtId="0" fontId="32" fillId="24" borderId="141" xfId="0" applyFont="1" applyFill="1" applyBorder="1" applyAlignment="1">
      <alignment horizontal="center" vertical="center"/>
    </xf>
    <xf numFmtId="0" fontId="32" fillId="24" borderId="142" xfId="0" applyFont="1" applyFill="1" applyBorder="1" applyAlignment="1">
      <alignment horizontal="center" vertical="center"/>
    </xf>
    <xf numFmtId="0" fontId="32" fillId="24" borderId="143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wrapText="1" shrinkToFit="1"/>
    </xf>
    <xf numFmtId="31" fontId="0" fillId="24" borderId="11" xfId="0" applyNumberFormat="1" applyFill="1" applyBorder="1" applyAlignment="1">
      <alignment horizontal="center" vertical="center"/>
    </xf>
    <xf numFmtId="0" fontId="0" fillId="32" borderId="11" xfId="0" applyFill="1" applyBorder="1"/>
    <xf numFmtId="0" fontId="1" fillId="33" borderId="0" xfId="0" applyFont="1" applyFill="1" applyAlignment="1">
      <alignment horizontal="center"/>
    </xf>
    <xf numFmtId="49" fontId="0" fillId="30" borderId="85" xfId="0" applyNumberFormat="1" applyFill="1" applyBorder="1" applyAlignment="1">
      <alignment horizontal="left" vertical="center"/>
    </xf>
    <xf numFmtId="49" fontId="0" fillId="30" borderId="40" xfId="0" applyNumberFormat="1" applyFill="1" applyBorder="1" applyAlignment="1">
      <alignment horizontal="left" vertical="center"/>
    </xf>
    <xf numFmtId="49" fontId="0" fillId="30" borderId="84" xfId="0" applyNumberFormat="1" applyFill="1" applyBorder="1" applyAlignment="1">
      <alignment horizontal="left" vertical="center"/>
    </xf>
    <xf numFmtId="49" fontId="0" fillId="30" borderId="86" xfId="0" applyNumberFormat="1" applyFill="1" applyBorder="1" applyAlignment="1">
      <alignment horizontal="left" vertical="center"/>
    </xf>
    <xf numFmtId="0" fontId="0" fillId="24" borderId="88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89" xfId="0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0" fillId="24" borderId="90" xfId="0" applyNumberFormat="1" applyFill="1" applyBorder="1" applyAlignment="1">
      <alignment horizontal="center" vertical="center"/>
    </xf>
    <xf numFmtId="49" fontId="0" fillId="24" borderId="30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0" fillId="24" borderId="85" xfId="0" applyNumberFormat="1" applyFill="1" applyBorder="1" applyAlignment="1">
      <alignment horizontal="left" vertical="center"/>
    </xf>
    <xf numFmtId="49" fontId="0" fillId="24" borderId="40" xfId="0" applyNumberFormat="1" applyFill="1" applyBorder="1" applyAlignment="1">
      <alignment horizontal="left" vertical="center"/>
    </xf>
    <xf numFmtId="49" fontId="0" fillId="24" borderId="155" xfId="0" applyNumberFormat="1" applyFill="1" applyBorder="1" applyAlignment="1">
      <alignment horizontal="left" vertical="center" shrinkToFit="1"/>
    </xf>
    <xf numFmtId="49" fontId="0" fillId="24" borderId="156" xfId="0" applyNumberFormat="1" applyFill="1" applyBorder="1" applyAlignment="1">
      <alignment horizontal="left" vertical="center" shrinkToFit="1"/>
    </xf>
    <xf numFmtId="49" fontId="0" fillId="24" borderId="135" xfId="0" applyNumberFormat="1" applyFill="1" applyBorder="1" applyAlignment="1">
      <alignment horizontal="left" vertical="center" shrinkToFit="1"/>
    </xf>
    <xf numFmtId="0" fontId="0" fillId="24" borderId="37" xfId="0" applyFill="1" applyBorder="1"/>
    <xf numFmtId="0" fontId="0" fillId="24" borderId="84" xfId="0" applyFill="1" applyBorder="1"/>
    <xf numFmtId="49" fontId="0" fillId="24" borderId="104" xfId="0" applyNumberFormat="1" applyFill="1" applyBorder="1" applyAlignment="1">
      <alignment horizontal="center" vertical="center"/>
    </xf>
    <xf numFmtId="49" fontId="0" fillId="24" borderId="38" xfId="0" applyNumberFormat="1" applyFill="1" applyBorder="1" applyAlignment="1">
      <alignment horizontal="center" vertical="center"/>
    </xf>
    <xf numFmtId="49" fontId="0" fillId="24" borderId="85" xfId="0" applyNumberFormat="1" applyFill="1" applyBorder="1" applyAlignment="1">
      <alignment horizontal="center" vertical="center"/>
    </xf>
    <xf numFmtId="49" fontId="0" fillId="24" borderId="86" xfId="0" applyNumberFormat="1" applyFill="1" applyBorder="1" applyAlignment="1">
      <alignment horizontal="center" vertical="center"/>
    </xf>
    <xf numFmtId="0" fontId="0" fillId="24" borderId="85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100" xfId="0" applyFill="1" applyBorder="1" applyAlignment="1">
      <alignment horizontal="center" vertical="center"/>
    </xf>
    <xf numFmtId="0" fontId="0" fillId="24" borderId="127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84" xfId="0" applyFill="1" applyBorder="1" applyAlignment="1">
      <alignment horizontal="center" vertical="center"/>
    </xf>
    <xf numFmtId="49" fontId="0" fillId="24" borderId="89" xfId="0" applyNumberFormat="1" applyFill="1" applyBorder="1" applyAlignment="1">
      <alignment horizontal="center" vertical="center"/>
    </xf>
    <xf numFmtId="49" fontId="0" fillId="24" borderId="90" xfId="0" applyNumberFormat="1" applyFill="1" applyBorder="1"/>
    <xf numFmtId="49" fontId="0" fillId="24" borderId="30" xfId="0" applyNumberFormat="1" applyFill="1" applyBorder="1"/>
    <xf numFmtId="49" fontId="0" fillId="24" borderId="86" xfId="0" applyNumberFormat="1" applyFill="1" applyBorder="1" applyAlignment="1">
      <alignment horizontal="left" vertical="center"/>
    </xf>
    <xf numFmtId="0" fontId="0" fillId="24" borderId="83" xfId="0" applyFill="1" applyBorder="1" applyAlignment="1">
      <alignment horizontal="center" vertical="center"/>
    </xf>
    <xf numFmtId="49" fontId="0" fillId="24" borderId="91" xfId="0" applyNumberFormat="1" applyFill="1" applyBorder="1" applyAlignment="1">
      <alignment horizontal="left" vertical="center" shrinkToFit="1"/>
    </xf>
    <xf numFmtId="49" fontId="0" fillId="24" borderId="28" xfId="0" applyNumberFormat="1" applyFill="1" applyBorder="1" applyAlignment="1">
      <alignment horizontal="left" vertical="center" shrinkToFit="1"/>
    </xf>
    <xf numFmtId="49" fontId="0" fillId="24" borderId="87" xfId="0" applyNumberFormat="1" applyFill="1" applyBorder="1" applyAlignment="1">
      <alignment horizontal="left" vertical="center" shrinkToFit="1"/>
    </xf>
    <xf numFmtId="49" fontId="0" fillId="24" borderId="91" xfId="0" applyNumberFormat="1" applyFill="1" applyBorder="1"/>
    <xf numFmtId="49" fontId="0" fillId="24" borderId="82" xfId="0" applyNumberFormat="1" applyFill="1" applyBorder="1" applyAlignment="1">
      <alignment horizontal="center" vertical="center"/>
    </xf>
    <xf numFmtId="49" fontId="0" fillId="24" borderId="90" xfId="0" applyNumberFormat="1" applyFill="1" applyBorder="1" applyAlignment="1">
      <alignment wrapText="1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0" fillId="24" borderId="94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49" fontId="0" fillId="24" borderId="95" xfId="0" applyNumberFormat="1" applyFill="1" applyBorder="1"/>
    <xf numFmtId="49" fontId="0" fillId="24" borderId="34" xfId="0" applyNumberFormat="1" applyFill="1" applyBorder="1"/>
    <xf numFmtId="49" fontId="0" fillId="24" borderId="96" xfId="0" applyNumberFormat="1" applyFill="1" applyBorder="1" applyAlignment="1">
      <alignment horizontal="left" vertical="center" shrinkToFit="1"/>
    </xf>
    <xf numFmtId="49" fontId="0" fillId="24" borderId="32" xfId="0" applyNumberFormat="1" applyFill="1" applyBorder="1" applyAlignment="1">
      <alignment horizontal="left" vertical="center" shrinkToFit="1"/>
    </xf>
    <xf numFmtId="49" fontId="0" fillId="24" borderId="92" xfId="0" applyNumberFormat="1" applyFill="1" applyBorder="1" applyAlignment="1">
      <alignment horizontal="left" vertical="center" shrinkToFit="1"/>
    </xf>
    <xf numFmtId="49" fontId="0" fillId="24" borderId="95" xfId="0" applyNumberFormat="1" applyFill="1" applyBorder="1" applyAlignment="1">
      <alignment horizontal="center" vertical="center"/>
    </xf>
    <xf numFmtId="49" fontId="0" fillId="24" borderId="34" xfId="0" applyNumberFormat="1" applyFill="1" applyBorder="1" applyAlignment="1">
      <alignment horizontal="center" vertical="center"/>
    </xf>
    <xf numFmtId="49" fontId="0" fillId="24" borderId="94" xfId="0" applyNumberFormat="1" applyFill="1" applyBorder="1" applyAlignment="1">
      <alignment horizontal="center" vertical="center"/>
    </xf>
    <xf numFmtId="0" fontId="0" fillId="24" borderId="96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95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49" fontId="0" fillId="24" borderId="96" xfId="0" applyNumberFormat="1" applyFill="1" applyBorder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04" xfId="47" applyBorder="1" applyAlignment="1">
      <alignment horizontal="center" vertical="center"/>
    </xf>
    <xf numFmtId="0" fontId="2" fillId="0" borderId="82" xfId="47" applyBorder="1" applyAlignment="1">
      <alignment horizontal="center" vertical="center"/>
    </xf>
    <xf numFmtId="0" fontId="0" fillId="24" borderId="87" xfId="0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0" fillId="32" borderId="100" xfId="0" applyFill="1" applyBorder="1" applyAlignment="1">
      <alignment horizontal="center" vertical="center"/>
    </xf>
    <xf numFmtId="0" fontId="0" fillId="32" borderId="10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24" borderId="103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2" fillId="24" borderId="107" xfId="47" applyFill="1" applyBorder="1" applyAlignment="1">
      <alignment horizontal="center" vertical="center" wrapText="1"/>
    </xf>
    <xf numFmtId="0" fontId="2" fillId="24" borderId="108" xfId="47" applyFill="1" applyBorder="1" applyAlignment="1">
      <alignment horizontal="center" vertical="center" wrapText="1"/>
    </xf>
    <xf numFmtId="0" fontId="2" fillId="24" borderId="75" xfId="47" applyFill="1" applyBorder="1" applyAlignment="1">
      <alignment horizontal="center" vertical="center" wrapText="1"/>
    </xf>
    <xf numFmtId="0" fontId="2" fillId="24" borderId="49" xfId="47" applyFill="1" applyBorder="1" applyAlignment="1">
      <alignment horizontal="center" vertical="center"/>
    </xf>
    <xf numFmtId="0" fontId="2" fillId="24" borderId="50" xfId="47" applyFill="1" applyBorder="1" applyAlignment="1">
      <alignment horizontal="center" vertical="center"/>
    </xf>
    <xf numFmtId="0" fontId="2" fillId="24" borderId="51" xfId="47" applyFill="1" applyBorder="1" applyAlignment="1">
      <alignment horizontal="center" vertical="center"/>
    </xf>
    <xf numFmtId="0" fontId="2" fillId="24" borderId="107" xfId="47" applyFill="1" applyBorder="1" applyAlignment="1">
      <alignment horizontal="center" vertical="center"/>
    </xf>
    <xf numFmtId="0" fontId="2" fillId="24" borderId="108" xfId="47" applyFill="1" applyBorder="1" applyAlignment="1">
      <alignment horizontal="center" vertical="center"/>
    </xf>
    <xf numFmtId="0" fontId="2" fillId="24" borderId="75" xfId="47" applyFill="1" applyBorder="1" applyAlignment="1">
      <alignment horizontal="center" vertical="center"/>
    </xf>
    <xf numFmtId="5" fontId="2" fillId="24" borderId="49" xfId="47" applyNumberFormat="1" applyFill="1" applyBorder="1" applyAlignment="1"/>
    <xf numFmtId="5" fontId="2" fillId="24" borderId="50" xfId="47" applyNumberFormat="1" applyFill="1" applyBorder="1" applyAlignment="1"/>
    <xf numFmtId="5" fontId="2" fillId="24" borderId="66" xfId="47" applyNumberFormat="1" applyFill="1" applyBorder="1" applyAlignment="1"/>
    <xf numFmtId="0" fontId="2" fillId="24" borderId="90" xfId="47" applyFill="1" applyBorder="1" applyAlignment="1">
      <alignment horizontal="center" vertical="center"/>
    </xf>
    <xf numFmtId="0" fontId="2" fillId="24" borderId="30" xfId="47" applyFill="1" applyBorder="1" applyAlignment="1">
      <alignment horizontal="center" vertical="center"/>
    </xf>
    <xf numFmtId="0" fontId="2" fillId="24" borderId="91" xfId="47" applyFill="1" applyBorder="1" applyAlignment="1">
      <alignment horizontal="center" vertical="center"/>
    </xf>
    <xf numFmtId="0" fontId="2" fillId="24" borderId="88" xfId="47" applyFill="1" applyBorder="1" applyAlignment="1">
      <alignment horizontal="center" vertical="center"/>
    </xf>
    <xf numFmtId="0" fontId="2" fillId="24" borderId="89" xfId="47" applyFill="1" applyBorder="1" applyAlignment="1">
      <alignment horizontal="center" vertical="center"/>
    </xf>
    <xf numFmtId="0" fontId="0" fillId="24" borderId="41" xfId="47" applyFont="1" applyFill="1" applyBorder="1" applyAlignment="1">
      <alignment horizontal="center" vertical="center"/>
    </xf>
    <xf numFmtId="0" fontId="0" fillId="24" borderId="42" xfId="47" applyFont="1" applyFill="1" applyBorder="1" applyAlignment="1">
      <alignment horizontal="center" vertical="center"/>
    </xf>
    <xf numFmtId="0" fontId="0" fillId="24" borderId="43" xfId="47" applyFont="1" applyFill="1" applyBorder="1" applyAlignment="1">
      <alignment horizontal="center" vertical="center"/>
    </xf>
    <xf numFmtId="0" fontId="2" fillId="24" borderId="157" xfId="47" applyFill="1" applyBorder="1" applyAlignment="1">
      <alignment horizontal="center" vertical="center"/>
    </xf>
    <xf numFmtId="0" fontId="2" fillId="24" borderId="48" xfId="47" applyFill="1" applyBorder="1" applyAlignment="1">
      <alignment horizontal="center" vertical="center"/>
    </xf>
    <xf numFmtId="0" fontId="2" fillId="24" borderId="119" xfId="47" applyFill="1" applyBorder="1" applyAlignment="1">
      <alignment horizontal="center" vertical="center"/>
    </xf>
    <xf numFmtId="0" fontId="2" fillId="24" borderId="120" xfId="47" applyFill="1" applyBorder="1" applyAlignment="1">
      <alignment horizontal="center" vertical="center"/>
    </xf>
    <xf numFmtId="0" fontId="2" fillId="24" borderId="134" xfId="47" applyFill="1" applyBorder="1" applyAlignment="1">
      <alignment horizontal="center" vertical="center"/>
    </xf>
    <xf numFmtId="5" fontId="2" fillId="24" borderId="49" xfId="47" applyNumberFormat="1" applyFill="1" applyBorder="1" applyAlignment="1">
      <alignment horizontal="right"/>
    </xf>
    <xf numFmtId="5" fontId="2" fillId="24" borderId="50" xfId="47" applyNumberFormat="1" applyFill="1" applyBorder="1" applyAlignment="1">
      <alignment horizontal="right"/>
    </xf>
    <xf numFmtId="5" fontId="2" fillId="24" borderId="66" xfId="47" applyNumberFormat="1" applyFill="1" applyBorder="1" applyAlignment="1">
      <alignment horizontal="right"/>
    </xf>
    <xf numFmtId="0" fontId="0" fillId="24" borderId="49" xfId="47" applyFont="1" applyFill="1" applyBorder="1" applyAlignment="1">
      <alignment horizontal="center" vertical="center"/>
    </xf>
    <xf numFmtId="0" fontId="0" fillId="24" borderId="50" xfId="47" applyFont="1" applyFill="1" applyBorder="1" applyAlignment="1">
      <alignment horizontal="center" vertical="center"/>
    </xf>
    <xf numFmtId="0" fontId="0" fillId="24" borderId="51" xfId="47" applyFont="1" applyFill="1" applyBorder="1" applyAlignment="1">
      <alignment horizontal="center" vertical="center"/>
    </xf>
    <xf numFmtId="0" fontId="0" fillId="24" borderId="107" xfId="47" applyFont="1" applyFill="1" applyBorder="1" applyAlignment="1">
      <alignment horizontal="center" vertical="center"/>
    </xf>
    <xf numFmtId="0" fontId="0" fillId="24" borderId="108" xfId="47" applyFont="1" applyFill="1" applyBorder="1" applyAlignment="1">
      <alignment horizontal="center" vertical="center"/>
    </xf>
    <xf numFmtId="0" fontId="0" fillId="24" borderId="75" xfId="47" applyFont="1" applyFill="1" applyBorder="1" applyAlignment="1">
      <alignment horizontal="center" vertical="center"/>
    </xf>
    <xf numFmtId="0" fontId="2" fillId="24" borderId="49" xfId="47" applyFill="1" applyBorder="1" applyAlignment="1">
      <alignment horizontal="center" vertical="center" wrapText="1"/>
    </xf>
    <xf numFmtId="0" fontId="2" fillId="24" borderId="50" xfId="47" applyFill="1" applyBorder="1" applyAlignment="1">
      <alignment horizontal="center" vertical="center" wrapText="1"/>
    </xf>
    <xf numFmtId="0" fontId="2" fillId="24" borderId="51" xfId="47" applyFill="1" applyBorder="1" applyAlignment="1">
      <alignment horizontal="center" vertical="center" wrapText="1"/>
    </xf>
    <xf numFmtId="0" fontId="0" fillId="24" borderId="73" xfId="47" applyFont="1" applyFill="1" applyBorder="1" applyAlignment="1">
      <alignment horizontal="center" vertical="center" shrinkToFit="1"/>
    </xf>
    <xf numFmtId="0" fontId="0" fillId="24" borderId="50" xfId="47" applyFont="1" applyFill="1" applyBorder="1" applyAlignment="1">
      <alignment horizontal="center" vertical="center" shrinkToFit="1"/>
    </xf>
    <xf numFmtId="0" fontId="0" fillId="24" borderId="51" xfId="47" applyFont="1" applyFill="1" applyBorder="1" applyAlignment="1">
      <alignment horizontal="center" vertical="center" shrinkToFit="1"/>
    </xf>
    <xf numFmtId="0" fontId="2" fillId="24" borderId="106" xfId="47" applyFill="1" applyBorder="1" applyAlignment="1">
      <alignment horizontal="center" vertical="center"/>
    </xf>
    <xf numFmtId="0" fontId="2" fillId="24" borderId="87" xfId="47" applyFill="1" applyBorder="1" applyAlignment="1">
      <alignment horizontal="center" vertical="center"/>
    </xf>
    <xf numFmtId="0" fontId="2" fillId="24" borderId="83" xfId="47" applyFill="1" applyBorder="1" applyAlignment="1">
      <alignment horizontal="center" vertical="center"/>
    </xf>
    <xf numFmtId="0" fontId="2" fillId="24" borderId="40" xfId="47" applyFill="1" applyBorder="1" applyAlignment="1">
      <alignment horizontal="center" vertical="center"/>
    </xf>
    <xf numFmtId="0" fontId="2" fillId="24" borderId="84" xfId="47" applyFill="1" applyBorder="1" applyAlignment="1">
      <alignment horizontal="center" vertical="center"/>
    </xf>
    <xf numFmtId="0" fontId="2" fillId="0" borderId="73" xfId="47" applyBorder="1" applyAlignment="1">
      <alignment horizontal="center" vertical="center"/>
    </xf>
    <xf numFmtId="0" fontId="2" fillId="0" borderId="51" xfId="47" applyBorder="1" applyAlignment="1">
      <alignment horizontal="center" vertical="center"/>
    </xf>
    <xf numFmtId="0" fontId="2" fillId="0" borderId="49" xfId="47" applyBorder="1" applyAlignment="1"/>
    <xf numFmtId="0" fontId="2" fillId="0" borderId="50" xfId="47" applyBorder="1" applyAlignment="1"/>
    <xf numFmtId="0" fontId="2" fillId="0" borderId="66" xfId="47" applyBorder="1" applyAlignment="1"/>
    <xf numFmtId="0" fontId="2" fillId="0" borderId="52" xfId="47" applyBorder="1" applyAlignment="1"/>
    <xf numFmtId="0" fontId="2" fillId="0" borderId="53" xfId="47" applyBorder="1" applyAlignment="1"/>
    <xf numFmtId="0" fontId="2" fillId="0" borderId="80" xfId="47" applyBorder="1" applyAlignment="1"/>
    <xf numFmtId="0" fontId="2" fillId="0" borderId="72" xfId="47" applyBorder="1" applyAlignment="1">
      <alignment horizontal="center" vertical="center"/>
    </xf>
    <xf numFmtId="0" fontId="2" fillId="0" borderId="64" xfId="47" applyBorder="1" applyAlignment="1">
      <alignment horizontal="center" vertical="center"/>
    </xf>
    <xf numFmtId="0" fontId="2" fillId="0" borderId="63" xfId="47" applyBorder="1" applyAlignment="1">
      <alignment horizontal="center" vertical="center"/>
    </xf>
    <xf numFmtId="0" fontId="2" fillId="0" borderId="44" xfId="47" applyBorder="1" applyAlignment="1">
      <alignment horizontal="center" vertical="center"/>
    </xf>
    <xf numFmtId="0" fontId="2" fillId="0" borderId="49" xfId="47" applyBorder="1" applyAlignment="1">
      <alignment horizontal="left" vertical="center"/>
    </xf>
    <xf numFmtId="0" fontId="2" fillId="0" borderId="50" xfId="47" applyBorder="1" applyAlignment="1">
      <alignment horizontal="left" vertical="center"/>
    </xf>
    <xf numFmtId="0" fontId="2" fillId="0" borderId="66" xfId="47" applyBorder="1" applyAlignment="1">
      <alignment horizontal="left" vertical="center"/>
    </xf>
    <xf numFmtId="0" fontId="2" fillId="0" borderId="19" xfId="47" applyBorder="1" applyAlignment="1">
      <alignment horizontal="center" vertical="center"/>
    </xf>
    <xf numFmtId="0" fontId="2" fillId="0" borderId="21" xfId="47" applyBorder="1" applyAlignment="1">
      <alignment horizontal="center" vertical="center"/>
    </xf>
    <xf numFmtId="0" fontId="2" fillId="0" borderId="24" xfId="47" applyBorder="1" applyAlignment="1">
      <alignment horizontal="center" vertical="center"/>
    </xf>
    <xf numFmtId="0" fontId="0" fillId="0" borderId="77" xfId="47" applyFont="1" applyBorder="1" applyAlignment="1">
      <alignment horizontal="center" vertical="center"/>
    </xf>
    <xf numFmtId="0" fontId="2" fillId="0" borderId="10" xfId="47" applyBorder="1" applyAlignment="1">
      <alignment horizontal="center" vertical="center"/>
    </xf>
    <xf numFmtId="0" fontId="2" fillId="0" borderId="81" xfId="47" applyBorder="1" applyAlignment="1">
      <alignment horizontal="center" vertical="center"/>
    </xf>
    <xf numFmtId="0" fontId="0" fillId="0" borderId="10" xfId="47" applyFont="1" applyBorder="1" applyAlignment="1">
      <alignment horizontal="center" vertical="center"/>
    </xf>
    <xf numFmtId="0" fontId="2" fillId="0" borderId="78" xfId="47" applyBorder="1" applyAlignment="1">
      <alignment horizontal="center" vertical="center"/>
    </xf>
    <xf numFmtId="0" fontId="2" fillId="24" borderId="73" xfId="47" applyFill="1" applyBorder="1" applyAlignment="1">
      <alignment horizontal="left"/>
    </xf>
    <xf numFmtId="0" fontId="2" fillId="24" borderId="50" xfId="47" applyFill="1" applyBorder="1" applyAlignment="1">
      <alignment horizontal="left"/>
    </xf>
    <xf numFmtId="0" fontId="2" fillId="24" borderId="111" xfId="47" applyFill="1" applyBorder="1" applyAlignment="1">
      <alignment horizontal="left"/>
    </xf>
    <xf numFmtId="0" fontId="2" fillId="0" borderId="127" xfId="47" applyBorder="1" applyAlignment="1">
      <alignment horizontal="center" vertical="center"/>
    </xf>
    <xf numFmtId="0" fontId="2" fillId="0" borderId="101" xfId="47" applyBorder="1" applyAlignment="1">
      <alignment horizontal="center" vertical="center"/>
    </xf>
    <xf numFmtId="0" fontId="2" fillId="0" borderId="102" xfId="47" applyBorder="1" applyAlignment="1">
      <alignment horizontal="center" vertical="center"/>
    </xf>
    <xf numFmtId="0" fontId="2" fillId="0" borderId="128" xfId="47" applyBorder="1" applyAlignment="1">
      <alignment horizontal="center" vertical="center"/>
    </xf>
    <xf numFmtId="0" fontId="2" fillId="0" borderId="69" xfId="47" applyBorder="1" applyAlignment="1">
      <alignment horizontal="left" vertical="center"/>
    </xf>
    <xf numFmtId="0" fontId="2" fillId="0" borderId="70" xfId="47" applyBorder="1" applyAlignment="1">
      <alignment horizontal="left" vertical="center"/>
    </xf>
    <xf numFmtId="0" fontId="2" fillId="0" borderId="71" xfId="47" applyBorder="1" applyAlignment="1">
      <alignment horizontal="left" vertical="center"/>
    </xf>
    <xf numFmtId="0" fontId="2" fillId="0" borderId="110" xfId="47" applyBorder="1" applyAlignment="1">
      <alignment horizontal="center" vertical="center"/>
    </xf>
    <xf numFmtId="0" fontId="2" fillId="0" borderId="69" xfId="47" applyBorder="1" applyAlignment="1"/>
    <xf numFmtId="0" fontId="2" fillId="0" borderId="70" xfId="47" applyBorder="1" applyAlignment="1"/>
    <xf numFmtId="0" fontId="2" fillId="0" borderId="71" xfId="47" applyBorder="1" applyAlignment="1"/>
    <xf numFmtId="0" fontId="0" fillId="0" borderId="127" xfId="47" applyFont="1" applyBorder="1" applyAlignment="1">
      <alignment horizontal="center" vertical="center"/>
    </xf>
    <xf numFmtId="0" fontId="2" fillId="0" borderId="107" xfId="47" applyBorder="1" applyAlignment="1"/>
    <xf numFmtId="0" fontId="2" fillId="0" borderId="108" xfId="47" applyBorder="1" applyAlignment="1"/>
    <xf numFmtId="0" fontId="2" fillId="0" borderId="109" xfId="47" applyBorder="1" applyAlignment="1"/>
    <xf numFmtId="0" fontId="2" fillId="24" borderId="98" xfId="47" applyFill="1" applyBorder="1" applyAlignment="1"/>
    <xf numFmtId="0" fontId="2" fillId="24" borderId="97" xfId="47" applyFill="1" applyBorder="1" applyAlignment="1"/>
    <xf numFmtId="0" fontId="2" fillId="24" borderId="113" xfId="47" applyFill="1" applyBorder="1" applyAlignment="1"/>
    <xf numFmtId="0" fontId="2" fillId="24" borderId="114" xfId="47" applyFill="1" applyBorder="1" applyAlignment="1">
      <alignment horizontal="center" wrapText="1" shrinkToFit="1"/>
    </xf>
    <xf numFmtId="0" fontId="2" fillId="24" borderId="42" xfId="47" applyFill="1" applyBorder="1" applyAlignment="1">
      <alignment horizontal="center" wrapText="1" shrinkToFit="1"/>
    </xf>
    <xf numFmtId="0" fontId="2" fillId="24" borderId="43" xfId="47" applyFill="1" applyBorder="1" applyAlignment="1">
      <alignment horizontal="center" wrapText="1" shrinkToFit="1"/>
    </xf>
    <xf numFmtId="0" fontId="2" fillId="24" borderId="17" xfId="47" applyFill="1" applyBorder="1" applyAlignment="1"/>
    <xf numFmtId="0" fontId="2" fillId="24" borderId="11" xfId="47" applyFill="1" applyBorder="1" applyAlignment="1"/>
    <xf numFmtId="0" fontId="2" fillId="24" borderId="115" xfId="47" applyFill="1" applyBorder="1" applyAlignment="1"/>
    <xf numFmtId="31" fontId="2" fillId="24" borderId="51" xfId="47" applyNumberFormat="1" applyFill="1" applyBorder="1" applyAlignment="1">
      <alignment horizontal="center" wrapText="1"/>
    </xf>
    <xf numFmtId="0" fontId="2" fillId="24" borderId="11" xfId="47" applyFill="1" applyBorder="1" applyAlignment="1">
      <alignment horizontal="center" wrapText="1"/>
    </xf>
    <xf numFmtId="0" fontId="2" fillId="24" borderId="18" xfId="47" applyFill="1" applyBorder="1" applyAlignment="1">
      <alignment horizontal="center" wrapText="1"/>
    </xf>
    <xf numFmtId="0" fontId="0" fillId="24" borderId="17" xfId="47" applyFont="1" applyFill="1" applyBorder="1" applyAlignment="1"/>
    <xf numFmtId="0" fontId="2" fillId="24" borderId="110" xfId="47" applyFill="1" applyBorder="1" applyAlignment="1"/>
    <xf numFmtId="0" fontId="2" fillId="24" borderId="16" xfId="47" applyFill="1" applyBorder="1" applyAlignment="1"/>
    <xf numFmtId="0" fontId="2" fillId="24" borderId="116" xfId="47" applyFill="1" applyBorder="1" applyAlignment="1"/>
    <xf numFmtId="0" fontId="2" fillId="24" borderId="117" xfId="47" applyFill="1" applyBorder="1" applyAlignment="1">
      <alignment horizontal="center" shrinkToFit="1"/>
    </xf>
    <xf numFmtId="0" fontId="2" fillId="24" borderId="50" xfId="47" applyFill="1" applyBorder="1" applyAlignment="1">
      <alignment horizontal="center" shrinkToFit="1"/>
    </xf>
    <xf numFmtId="0" fontId="2" fillId="24" borderId="66" xfId="47" applyFill="1" applyBorder="1" applyAlignment="1">
      <alignment horizontal="center" shrinkToFit="1"/>
    </xf>
    <xf numFmtId="0" fontId="2" fillId="24" borderId="19" xfId="47" applyFill="1" applyBorder="1" applyAlignment="1"/>
    <xf numFmtId="0" fontId="2" fillId="24" borderId="15" xfId="47" applyFill="1" applyBorder="1" applyAlignment="1"/>
    <xf numFmtId="0" fontId="2" fillId="24" borderId="112" xfId="47" applyFill="1" applyBorder="1" applyAlignment="1"/>
    <xf numFmtId="49" fontId="0" fillId="0" borderId="49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0" fillId="32" borderId="49" xfId="0" applyNumberFormat="1" applyFill="1" applyBorder="1" applyAlignment="1">
      <alignment horizontal="center" vertical="center" shrinkToFit="1"/>
    </xf>
    <xf numFmtId="49" fontId="0" fillId="32" borderId="50" xfId="0" applyNumberFormat="1" applyFill="1" applyBorder="1" applyAlignment="1">
      <alignment horizontal="center" vertical="center" shrinkToFit="1"/>
    </xf>
    <xf numFmtId="49" fontId="0" fillId="32" borderId="51" xfId="0" applyNumberForma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49" fontId="2" fillId="24" borderId="30" xfId="47" applyNumberFormat="1" applyFill="1" applyBorder="1" applyAlignment="1">
      <alignment horizontal="center" vertical="center"/>
    </xf>
    <xf numFmtId="0" fontId="5" fillId="24" borderId="120" xfId="0" applyFont="1" applyFill="1" applyBorder="1" applyAlignment="1">
      <alignment horizontal="center" vertical="center"/>
    </xf>
    <xf numFmtId="0" fontId="2" fillId="24" borderId="104" xfId="47" applyFill="1" applyBorder="1" applyAlignment="1">
      <alignment horizontal="center" vertical="center"/>
    </xf>
    <xf numFmtId="0" fontId="2" fillId="24" borderId="82" xfId="47" applyFill="1" applyBorder="1" applyAlignment="1">
      <alignment horizontal="center" vertical="center"/>
    </xf>
    <xf numFmtId="49" fontId="2" fillId="24" borderId="40" xfId="47" applyNumberFormat="1" applyFill="1" applyBorder="1" applyAlignment="1">
      <alignment horizontal="center" vertical="center"/>
    </xf>
    <xf numFmtId="49" fontId="2" fillId="24" borderId="85" xfId="47" applyNumberFormat="1" applyFill="1" applyBorder="1" applyAlignment="1">
      <alignment horizontal="left" vertical="center" shrinkToFit="1"/>
    </xf>
    <xf numFmtId="0" fontId="2" fillId="24" borderId="40" xfId="47" applyFill="1" applyBorder="1" applyAlignment="1">
      <alignment horizontal="left" vertical="center" shrinkToFit="1"/>
    </xf>
    <xf numFmtId="49" fontId="2" fillId="24" borderId="40" xfId="47" applyNumberFormat="1" applyFill="1" applyBorder="1" applyAlignment="1">
      <alignment horizontal="left" vertical="center" shrinkToFit="1"/>
    </xf>
    <xf numFmtId="0" fontId="2" fillId="24" borderId="84" xfId="47" applyFill="1" applyBorder="1" applyAlignment="1">
      <alignment horizontal="left" vertical="center" shrinkToFit="1"/>
    </xf>
    <xf numFmtId="0" fontId="2" fillId="24" borderId="86" xfId="47" applyFill="1" applyBorder="1" applyAlignment="1">
      <alignment horizontal="left" vertical="center" shrinkToFit="1"/>
    </xf>
    <xf numFmtId="0" fontId="2" fillId="0" borderId="17" xfId="47" applyBorder="1" applyAlignment="1">
      <alignment horizontal="center" vertical="center"/>
    </xf>
    <xf numFmtId="0" fontId="2" fillId="0" borderId="11" xfId="47" applyBorder="1" applyAlignment="1">
      <alignment horizontal="center" vertical="center"/>
    </xf>
    <xf numFmtId="0" fontId="2" fillId="0" borderId="11" xfId="47" applyBorder="1" applyAlignment="1"/>
    <xf numFmtId="0" fontId="2" fillId="0" borderId="18" xfId="47" applyBorder="1" applyAlignment="1"/>
    <xf numFmtId="0" fontId="2" fillId="0" borderId="76" xfId="47" applyBorder="1" applyAlignment="1">
      <alignment horizontal="center" vertical="center"/>
    </xf>
    <xf numFmtId="0" fontId="2" fillId="0" borderId="107" xfId="47" applyBorder="1" applyAlignment="1">
      <alignment horizontal="left" vertical="center"/>
    </xf>
    <xf numFmtId="0" fontId="2" fillId="0" borderId="108" xfId="47" applyBorder="1" applyAlignment="1">
      <alignment horizontal="left" vertical="center"/>
    </xf>
    <xf numFmtId="0" fontId="2" fillId="0" borderId="109" xfId="47" applyBorder="1" applyAlignment="1">
      <alignment horizontal="left" vertical="center"/>
    </xf>
    <xf numFmtId="49" fontId="2" fillId="24" borderId="90" xfId="47" applyNumberFormat="1" applyFill="1" applyBorder="1" applyAlignment="1">
      <alignment horizontal="center" vertical="center"/>
    </xf>
    <xf numFmtId="0" fontId="2" fillId="24" borderId="85" xfId="47" applyFill="1" applyBorder="1" applyAlignment="1">
      <alignment horizontal="center" vertical="center"/>
    </xf>
    <xf numFmtId="0" fontId="0" fillId="0" borderId="127" xfId="47" applyFont="1" applyBorder="1" applyAlignment="1">
      <alignment horizontal="center" vertical="center" shrinkToFit="1"/>
    </xf>
    <xf numFmtId="0" fontId="0" fillId="0" borderId="101" xfId="47" applyFont="1" applyBorder="1" applyAlignment="1">
      <alignment horizontal="center" vertical="center" shrinkToFit="1"/>
    </xf>
    <xf numFmtId="0" fontId="0" fillId="0" borderId="102" xfId="47" applyFont="1" applyBorder="1" applyAlignment="1">
      <alignment horizontal="center" vertical="center" shrinkToFit="1"/>
    </xf>
    <xf numFmtId="0" fontId="0" fillId="0" borderId="77" xfId="47" applyFont="1" applyBorder="1" applyAlignment="1">
      <alignment horizontal="center" vertical="center" shrinkToFit="1"/>
    </xf>
    <xf numFmtId="0" fontId="0" fillId="0" borderId="10" xfId="47" applyFont="1" applyBorder="1" applyAlignment="1">
      <alignment horizontal="center" vertical="center" shrinkToFit="1"/>
    </xf>
    <xf numFmtId="0" fontId="0" fillId="0" borderId="78" xfId="47" applyFont="1" applyBorder="1" applyAlignment="1">
      <alignment horizontal="center" vertical="center" shrinkToFit="1"/>
    </xf>
    <xf numFmtId="0" fontId="2" fillId="24" borderId="29" xfId="47" applyFill="1" applyBorder="1" applyAlignment="1">
      <alignment horizontal="center" vertical="center"/>
    </xf>
    <xf numFmtId="0" fontId="2" fillId="24" borderId="51" xfId="47" applyFill="1" applyBorder="1" applyAlignment="1">
      <alignment horizontal="center"/>
    </xf>
    <xf numFmtId="0" fontId="2" fillId="24" borderId="11" xfId="47" applyFill="1" applyBorder="1" applyAlignment="1">
      <alignment horizontal="center"/>
    </xf>
    <xf numFmtId="0" fontId="2" fillId="24" borderId="18" xfId="47" applyFill="1" applyBorder="1" applyAlignment="1">
      <alignment horizontal="center"/>
    </xf>
    <xf numFmtId="0" fontId="2" fillId="24" borderId="44" xfId="47" applyFill="1" applyBorder="1" applyAlignment="1">
      <alignment shrinkToFit="1"/>
    </xf>
    <xf numFmtId="0" fontId="2" fillId="24" borderId="45" xfId="47" applyFill="1" applyBorder="1" applyAlignment="1">
      <alignment shrinkToFit="1"/>
    </xf>
    <xf numFmtId="0" fontId="2" fillId="24" borderId="118" xfId="47" applyFill="1" applyBorder="1" applyAlignment="1">
      <alignment shrinkToFit="1"/>
    </xf>
    <xf numFmtId="0" fontId="2" fillId="0" borderId="74" xfId="47" applyBorder="1" applyAlignment="1">
      <alignment horizontal="center" vertical="center"/>
    </xf>
    <xf numFmtId="0" fontId="2" fillId="0" borderId="75" xfId="47" applyBorder="1" applyAlignment="1">
      <alignment horizontal="center" vertical="center"/>
    </xf>
    <xf numFmtId="0" fontId="2" fillId="24" borderId="86" xfId="47" applyFill="1" applyBorder="1" applyAlignment="1">
      <alignment horizontal="center" vertical="center"/>
    </xf>
    <xf numFmtId="0" fontId="2" fillId="0" borderId="85" xfId="47" applyBorder="1" applyAlignment="1">
      <alignment horizontal="center" vertical="center"/>
    </xf>
    <xf numFmtId="0" fontId="2" fillId="0" borderId="40" xfId="47" applyBorder="1" applyAlignment="1">
      <alignment horizontal="center" vertical="center"/>
    </xf>
    <xf numFmtId="49" fontId="2" fillId="24" borderId="88" xfId="47" applyNumberFormat="1" applyFill="1" applyBorder="1" applyAlignment="1">
      <alignment horizontal="center" vertical="center"/>
    </xf>
    <xf numFmtId="49" fontId="2" fillId="24" borderId="90" xfId="47" applyNumberFormat="1" applyFill="1" applyBorder="1" applyAlignment="1">
      <alignment shrinkToFit="1"/>
    </xf>
    <xf numFmtId="0" fontId="2" fillId="24" borderId="30" xfId="47" applyFill="1" applyBorder="1" applyAlignment="1">
      <alignment shrinkToFit="1"/>
    </xf>
    <xf numFmtId="49" fontId="2" fillId="24" borderId="30" xfId="47" applyNumberFormat="1" applyFill="1" applyBorder="1" applyAlignment="1">
      <alignment horizontal="left" vertical="center" shrinkToFit="1"/>
    </xf>
    <xf numFmtId="0" fontId="2" fillId="24" borderId="30" xfId="47" applyFill="1" applyBorder="1" applyAlignment="1">
      <alignment horizontal="left" vertical="center" shrinkToFit="1"/>
    </xf>
    <xf numFmtId="0" fontId="2" fillId="24" borderId="89" xfId="47" applyFill="1" applyBorder="1" applyAlignment="1">
      <alignment horizontal="left" vertical="center" shrinkToFit="1"/>
    </xf>
    <xf numFmtId="0" fontId="2" fillId="24" borderId="27" xfId="47" applyFill="1" applyBorder="1" applyAlignment="1"/>
    <xf numFmtId="0" fontId="2" fillId="24" borderId="89" xfId="47" applyFill="1" applyBorder="1" applyAlignment="1"/>
    <xf numFmtId="49" fontId="2" fillId="24" borderId="85" xfId="47" applyNumberFormat="1" applyFill="1" applyBorder="1" applyAlignment="1">
      <alignment horizontal="center" vertical="center"/>
    </xf>
    <xf numFmtId="0" fontId="2" fillId="24" borderId="37" xfId="47" applyFill="1" applyBorder="1" applyAlignment="1"/>
    <xf numFmtId="0" fontId="2" fillId="24" borderId="84" xfId="47" applyFill="1" applyBorder="1" applyAlignment="1"/>
    <xf numFmtId="0" fontId="2" fillId="24" borderId="121" xfId="47" applyFill="1" applyBorder="1" applyAlignment="1"/>
    <xf numFmtId="0" fontId="2" fillId="24" borderId="12" xfId="47" applyFill="1" applyBorder="1" applyAlignment="1"/>
    <xf numFmtId="0" fontId="2" fillId="24" borderId="122" xfId="47" applyFill="1" applyBorder="1" applyAlignment="1"/>
    <xf numFmtId="0" fontId="2" fillId="24" borderId="68" xfId="47" applyFill="1" applyBorder="1" applyAlignment="1">
      <alignment horizontal="center" shrinkToFit="1"/>
    </xf>
    <xf numFmtId="0" fontId="2" fillId="24" borderId="12" xfId="47" applyFill="1" applyBorder="1" applyAlignment="1">
      <alignment horizontal="center" shrinkToFit="1"/>
    </xf>
    <xf numFmtId="0" fontId="2" fillId="24" borderId="59" xfId="47" applyFill="1" applyBorder="1" applyAlignment="1">
      <alignment horizontal="center" shrinkToFit="1"/>
    </xf>
    <xf numFmtId="49" fontId="2" fillId="24" borderId="83" xfId="47" applyNumberFormat="1" applyFill="1" applyBorder="1" applyAlignment="1">
      <alignment horizontal="center" vertical="center"/>
    </xf>
    <xf numFmtId="0" fontId="2" fillId="24" borderId="91" xfId="47" applyFill="1" applyBorder="1" applyAlignment="1">
      <alignment shrinkToFit="1"/>
    </xf>
    <xf numFmtId="0" fontId="2" fillId="0" borderId="28" xfId="47" applyBorder="1" applyAlignment="1">
      <alignment horizontal="center" vertical="center"/>
    </xf>
    <xf numFmtId="0" fontId="2" fillId="0" borderId="90" xfId="47" applyBorder="1" applyAlignment="1">
      <alignment horizontal="center" vertical="center"/>
    </xf>
    <xf numFmtId="0" fontId="2" fillId="24" borderId="39" xfId="47" applyFill="1" applyBorder="1" applyAlignment="1">
      <alignment horizontal="center" vertical="center"/>
    </xf>
    <xf numFmtId="0" fontId="2" fillId="0" borderId="30" xfId="47" applyBorder="1" applyAlignment="1">
      <alignment horizontal="center" vertical="center"/>
    </xf>
    <xf numFmtId="0" fontId="0" fillId="24" borderId="104" xfId="0" applyFill="1" applyBorder="1" applyAlignment="1">
      <alignment horizontal="center" vertical="center"/>
    </xf>
    <xf numFmtId="0" fontId="0" fillId="24" borderId="82" xfId="0" applyFill="1" applyBorder="1" applyAlignment="1">
      <alignment horizontal="center" vertical="center"/>
    </xf>
    <xf numFmtId="0" fontId="0" fillId="24" borderId="106" xfId="0" applyFill="1" applyBorder="1" applyAlignment="1">
      <alignment horizontal="center" vertical="center"/>
    </xf>
    <xf numFmtId="0" fontId="2" fillId="0" borderId="57" xfId="47" applyBorder="1" applyAlignment="1"/>
    <xf numFmtId="0" fontId="2" fillId="0" borderId="45" xfId="47" applyBorder="1" applyAlignment="1"/>
    <xf numFmtId="0" fontId="2" fillId="0" borderId="46" xfId="47" applyBorder="1" applyAlignment="1"/>
    <xf numFmtId="0" fontId="2" fillId="0" borderId="19" xfId="47" applyBorder="1" applyAlignment="1">
      <alignment horizontal="center" vertical="center" shrinkToFit="1"/>
    </xf>
    <xf numFmtId="0" fontId="2" fillId="0" borderId="21" xfId="47" applyBorder="1" applyAlignment="1">
      <alignment horizontal="center" vertical="center" shrinkToFit="1"/>
    </xf>
    <xf numFmtId="0" fontId="2" fillId="0" borderId="24" xfId="47" applyBorder="1" applyAlignment="1">
      <alignment horizontal="center" vertical="center" shrinkToFit="1"/>
    </xf>
    <xf numFmtId="0" fontId="2" fillId="24" borderId="95" xfId="47" applyFill="1" applyBorder="1" applyAlignment="1">
      <alignment horizontal="center" vertical="center"/>
    </xf>
    <xf numFmtId="0" fontId="2" fillId="24" borderId="34" xfId="47" applyFill="1" applyBorder="1" applyAlignment="1">
      <alignment horizontal="center" vertical="center"/>
    </xf>
    <xf numFmtId="0" fontId="2" fillId="24" borderId="94" xfId="47" applyFill="1" applyBorder="1" applyAlignment="1">
      <alignment horizontal="center" vertical="center"/>
    </xf>
    <xf numFmtId="0" fontId="2" fillId="0" borderId="95" xfId="47" applyBorder="1" applyAlignment="1">
      <alignment horizontal="center" vertical="center"/>
    </xf>
    <xf numFmtId="0" fontId="2" fillId="0" borderId="34" xfId="47" applyBorder="1" applyAlignment="1">
      <alignment horizontal="center" vertical="center"/>
    </xf>
    <xf numFmtId="0" fontId="2" fillId="24" borderId="31" xfId="47" applyFill="1" applyBorder="1" applyAlignment="1"/>
    <xf numFmtId="0" fontId="2" fillId="24" borderId="94" xfId="47" applyFill="1" applyBorder="1" applyAlignment="1"/>
    <xf numFmtId="49" fontId="2" fillId="24" borderId="95" xfId="47" applyNumberFormat="1" applyFill="1" applyBorder="1" applyAlignment="1">
      <alignment horizontal="center" vertical="center"/>
    </xf>
    <xf numFmtId="49" fontId="2" fillId="24" borderId="34" xfId="47" applyNumberFormat="1" applyFill="1" applyBorder="1" applyAlignment="1">
      <alignment horizontal="center" vertical="center"/>
    </xf>
    <xf numFmtId="49" fontId="2" fillId="24" borderId="95" xfId="47" applyNumberFormat="1" applyFill="1" applyBorder="1" applyAlignment="1">
      <alignment shrinkToFit="1"/>
    </xf>
    <xf numFmtId="0" fontId="2" fillId="24" borderId="34" xfId="47" applyFill="1" applyBorder="1" applyAlignment="1">
      <alignment shrinkToFit="1"/>
    </xf>
    <xf numFmtId="49" fontId="2" fillId="24" borderId="34" xfId="47" applyNumberFormat="1" applyFill="1" applyBorder="1" applyAlignment="1">
      <alignment horizontal="left" vertical="center" shrinkToFit="1"/>
    </xf>
    <xf numFmtId="0" fontId="2" fillId="24" borderId="34" xfId="47" applyFill="1" applyBorder="1" applyAlignment="1">
      <alignment horizontal="left" vertical="center" shrinkToFit="1"/>
    </xf>
    <xf numFmtId="0" fontId="2" fillId="24" borderId="94" xfId="47" applyFill="1" applyBorder="1" applyAlignment="1">
      <alignment horizontal="left" vertical="center" shrinkToFit="1"/>
    </xf>
    <xf numFmtId="0" fontId="2" fillId="24" borderId="96" xfId="47" applyFill="1" applyBorder="1" applyAlignment="1">
      <alignment shrinkToFit="1"/>
    </xf>
    <xf numFmtId="49" fontId="2" fillId="24" borderId="93" xfId="47" applyNumberFormat="1" applyFill="1" applyBorder="1" applyAlignment="1">
      <alignment horizontal="center" vertical="center"/>
    </xf>
    <xf numFmtId="0" fontId="2" fillId="24" borderId="123" xfId="47" applyFill="1" applyBorder="1" applyAlignment="1">
      <alignment horizontal="center" vertical="center"/>
    </xf>
    <xf numFmtId="0" fontId="2" fillId="24" borderId="92" xfId="47" applyFill="1" applyBorder="1" applyAlignment="1">
      <alignment horizontal="center" vertical="center"/>
    </xf>
    <xf numFmtId="0" fontId="2" fillId="24" borderId="93" xfId="47" applyFill="1" applyBorder="1" applyAlignment="1">
      <alignment horizontal="center" vertical="center"/>
    </xf>
    <xf numFmtId="0" fontId="2" fillId="24" borderId="33" xfId="47" applyFill="1" applyBorder="1" applyAlignment="1">
      <alignment horizontal="center" vertical="center"/>
    </xf>
    <xf numFmtId="0" fontId="0" fillId="24" borderId="123" xfId="0" applyFill="1" applyBorder="1" applyAlignment="1">
      <alignment horizontal="center" vertical="center"/>
    </xf>
    <xf numFmtId="0" fontId="2" fillId="24" borderId="96" xfId="47" applyFill="1" applyBorder="1" applyAlignment="1">
      <alignment horizontal="center" vertical="center"/>
    </xf>
    <xf numFmtId="0" fontId="2" fillId="0" borderId="12" xfId="47" applyBorder="1" applyAlignment="1"/>
    <xf numFmtId="0" fontId="2" fillId="0" borderId="59" xfId="47" applyBorder="1" applyAlignment="1"/>
    <xf numFmtId="0" fontId="2" fillId="0" borderId="65" xfId="47" applyBorder="1" applyAlignment="1">
      <alignment horizontal="center" vertical="center"/>
    </xf>
    <xf numFmtId="0" fontId="2" fillId="0" borderId="57" xfId="47" applyBorder="1" applyAlignment="1">
      <alignment horizontal="left" vertical="center"/>
    </xf>
    <xf numFmtId="0" fontId="2" fillId="0" borderId="45" xfId="47" applyBorder="1" applyAlignment="1">
      <alignment horizontal="left" vertical="center"/>
    </xf>
    <xf numFmtId="0" fontId="2" fillId="0" borderId="46" xfId="47" applyBorder="1" applyAlignment="1">
      <alignment horizontal="left" vertical="center"/>
    </xf>
    <xf numFmtId="0" fontId="2" fillId="0" borderId="121" xfId="47" applyBorder="1" applyAlignment="1">
      <alignment horizontal="center" vertical="center"/>
    </xf>
    <xf numFmtId="0" fontId="2" fillId="0" borderId="12" xfId="47" applyBorder="1" applyAlignment="1">
      <alignment horizontal="center" vertical="center"/>
    </xf>
    <xf numFmtId="0" fontId="2" fillId="24" borderId="11" xfId="47" applyFill="1" applyBorder="1" applyAlignment="1">
      <alignment horizontal="center" vertical="center"/>
    </xf>
    <xf numFmtId="0" fontId="0" fillId="24" borderId="11" xfId="47" applyFont="1" applyFill="1" applyBorder="1" applyAlignment="1">
      <alignment horizontal="center" vertical="center" wrapText="1"/>
    </xf>
    <xf numFmtId="5" fontId="2" fillId="24" borderId="11" xfId="47" applyNumberFormat="1" applyFill="1" applyBorder="1" applyAlignment="1"/>
    <xf numFmtId="5" fontId="2" fillId="24" borderId="18" xfId="47" applyNumberFormat="1" applyFill="1" applyBorder="1" applyAlignment="1"/>
    <xf numFmtId="0" fontId="2" fillId="24" borderId="73" xfId="47" applyFill="1" applyBorder="1" applyAlignment="1">
      <alignment horizontal="left" vertical="center"/>
    </xf>
    <xf numFmtId="0" fontId="2" fillId="24" borderId="50" xfId="47" applyFill="1" applyBorder="1" applyAlignment="1">
      <alignment horizontal="left" vertical="center"/>
    </xf>
    <xf numFmtId="0" fontId="2" fillId="24" borderId="51" xfId="47" applyFill="1" applyBorder="1" applyAlignment="1">
      <alignment horizontal="left" vertical="center"/>
    </xf>
    <xf numFmtId="0" fontId="2" fillId="24" borderId="17" xfId="47" applyFill="1" applyBorder="1" applyAlignment="1">
      <alignment horizontal="left" vertical="center"/>
    </xf>
    <xf numFmtId="0" fontId="2" fillId="24" borderId="11" xfId="47" applyFill="1" applyBorder="1" applyAlignment="1">
      <alignment horizontal="left" vertical="center"/>
    </xf>
    <xf numFmtId="31" fontId="2" fillId="24" borderId="51" xfId="47" applyNumberFormat="1" applyFill="1" applyBorder="1" applyAlignment="1">
      <alignment horizontal="center"/>
    </xf>
    <xf numFmtId="0" fontId="0" fillId="24" borderId="110" xfId="47" applyFont="1" applyFill="1" applyBorder="1" applyAlignment="1"/>
    <xf numFmtId="0" fontId="5" fillId="24" borderId="134" xfId="0" applyFont="1" applyFill="1" applyBorder="1" applyAlignment="1">
      <alignment horizontal="center" vertical="center"/>
    </xf>
    <xf numFmtId="0" fontId="2" fillId="28" borderId="67" xfId="47" applyFill="1" applyBorder="1" applyAlignment="1">
      <alignment horizontal="center" vertical="center"/>
    </xf>
    <xf numFmtId="0" fontId="2" fillId="28" borderId="70" xfId="47" applyFill="1" applyBorder="1" applyAlignment="1">
      <alignment horizontal="center" vertical="center"/>
    </xf>
    <xf numFmtId="0" fontId="2" fillId="28" borderId="68" xfId="47" applyFill="1" applyBorder="1" applyAlignment="1">
      <alignment horizontal="center" vertical="center"/>
    </xf>
    <xf numFmtId="0" fontId="2" fillId="28" borderId="130" xfId="47" applyFill="1" applyBorder="1" applyAlignment="1">
      <alignment horizontal="center" vertical="center"/>
    </xf>
    <xf numFmtId="0" fontId="2" fillId="28" borderId="131" xfId="47" applyFill="1" applyBorder="1" applyAlignment="1">
      <alignment horizontal="center" vertical="center"/>
    </xf>
    <xf numFmtId="0" fontId="2" fillId="28" borderId="132" xfId="47" applyFill="1" applyBorder="1" applyAlignment="1">
      <alignment horizontal="center" vertical="center"/>
    </xf>
    <xf numFmtId="5" fontId="2" fillId="28" borderId="25" xfId="47" applyNumberFormat="1" applyFill="1" applyBorder="1">
      <alignment vertical="center"/>
    </xf>
    <xf numFmtId="0" fontId="2" fillId="28" borderId="25" xfId="47" applyFill="1" applyBorder="1">
      <alignment vertical="center"/>
    </xf>
    <xf numFmtId="0" fontId="2" fillId="28" borderId="26" xfId="47" applyFill="1" applyBorder="1">
      <alignment vertical="center"/>
    </xf>
    <xf numFmtId="0" fontId="0" fillId="24" borderId="49" xfId="47" applyFont="1" applyFill="1" applyBorder="1" applyAlignment="1">
      <alignment horizontal="center" vertical="center" wrapText="1"/>
    </xf>
    <xf numFmtId="0" fontId="0" fillId="24" borderId="50" xfId="47" applyFont="1" applyFill="1" applyBorder="1" applyAlignment="1">
      <alignment horizontal="center" vertical="center" wrapText="1"/>
    </xf>
    <xf numFmtId="0" fontId="0" fillId="24" borderId="51" xfId="47" applyFont="1" applyFill="1" applyBorder="1" applyAlignment="1">
      <alignment horizontal="center" vertical="center" wrapText="1"/>
    </xf>
    <xf numFmtId="49" fontId="0" fillId="24" borderId="100" xfId="0" applyNumberFormat="1" applyFill="1" applyBorder="1" applyAlignment="1">
      <alignment horizontal="center" vertical="center"/>
    </xf>
    <xf numFmtId="49" fontId="0" fillId="24" borderId="101" xfId="0" applyNumberFormat="1" applyFill="1" applyBorder="1" applyAlignment="1">
      <alignment horizontal="center" vertical="center"/>
    </xf>
    <xf numFmtId="49" fontId="0" fillId="24" borderId="102" xfId="0" applyNumberForma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49" fontId="0" fillId="24" borderId="56" xfId="0" applyNumberFormat="1" applyFill="1" applyBorder="1" applyAlignment="1">
      <alignment horizontal="center" vertical="center"/>
    </xf>
    <xf numFmtId="49" fontId="0" fillId="24" borderId="79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78" xfId="0" applyNumberFormat="1" applyFill="1" applyBorder="1" applyAlignment="1">
      <alignment horizontal="center" vertical="center"/>
    </xf>
    <xf numFmtId="0" fontId="36" fillId="24" borderId="53" xfId="0" applyFont="1" applyFill="1" applyBorder="1" applyAlignment="1">
      <alignment horizontal="center" vertical="center" wrapText="1" shrinkToFit="1"/>
    </xf>
    <xf numFmtId="0" fontId="36" fillId="24" borderId="53" xfId="0" applyFont="1" applyFill="1" applyBorder="1" applyAlignment="1">
      <alignment horizontal="center" vertical="center" shrinkToFit="1"/>
    </xf>
    <xf numFmtId="0" fontId="36" fillId="24" borderId="80" xfId="0" applyFont="1" applyFill="1" applyBorder="1" applyAlignment="1">
      <alignment horizontal="center" vertical="center" shrinkToFit="1"/>
    </xf>
    <xf numFmtId="0" fontId="36" fillId="24" borderId="45" xfId="0" applyFont="1" applyFill="1" applyBorder="1" applyAlignment="1">
      <alignment horizontal="center" vertical="center" shrinkToFit="1"/>
    </xf>
    <xf numFmtId="0" fontId="36" fillId="24" borderId="46" xfId="0" applyFont="1" applyFill="1" applyBorder="1" applyAlignment="1">
      <alignment horizontal="center" vertical="center" shrinkToFit="1"/>
    </xf>
    <xf numFmtId="0" fontId="0" fillId="27" borderId="34" xfId="0" applyFill="1" applyBorder="1" applyAlignment="1">
      <alignment horizontal="center" vertical="center" shrinkToFit="1"/>
    </xf>
    <xf numFmtId="0" fontId="0" fillId="27" borderId="96" xfId="0" applyFill="1" applyBorder="1" applyAlignment="1">
      <alignment horizontal="center" vertical="center" shrinkToFit="1"/>
    </xf>
    <xf numFmtId="0" fontId="0" fillId="27" borderId="90" xfId="0" applyFill="1" applyBorder="1" applyAlignment="1" applyProtection="1">
      <alignment horizontal="center" vertical="center"/>
      <protection locked="0"/>
    </xf>
    <xf numFmtId="0" fontId="0" fillId="27" borderId="28" xfId="0" applyFill="1" applyBorder="1" applyAlignment="1" applyProtection="1">
      <alignment horizontal="center" vertical="center"/>
      <protection locked="0"/>
    </xf>
    <xf numFmtId="0" fontId="0" fillId="27" borderId="29" xfId="0" applyFill="1" applyBorder="1" applyAlignment="1" applyProtection="1">
      <alignment horizontal="center" vertical="center"/>
      <protection locked="0"/>
    </xf>
    <xf numFmtId="0" fontId="0" fillId="27" borderId="30" xfId="0" applyFill="1" applyBorder="1" applyAlignment="1">
      <alignment horizontal="center" vertical="center" shrinkToFit="1"/>
    </xf>
    <xf numFmtId="0" fontId="0" fillId="27" borderId="91" xfId="0" applyFill="1" applyBorder="1" applyAlignment="1">
      <alignment horizontal="center" vertical="center" shrinkToFit="1"/>
    </xf>
    <xf numFmtId="0" fontId="5" fillId="24" borderId="47" xfId="0" applyFont="1" applyFill="1" applyBorder="1" applyAlignment="1">
      <alignment horizontal="center" vertical="center" shrinkToFit="1"/>
    </xf>
    <xf numFmtId="0" fontId="0" fillId="24" borderId="124" xfId="0" applyFill="1" applyBorder="1" applyAlignment="1">
      <alignment shrinkToFit="1"/>
    </xf>
    <xf numFmtId="0" fontId="5" fillId="24" borderId="125" xfId="0" applyFont="1" applyFill="1" applyBorder="1" applyAlignment="1">
      <alignment horizontal="center" vertical="center" shrinkToFit="1"/>
    </xf>
    <xf numFmtId="0" fontId="0" fillId="24" borderId="126" xfId="0" applyFill="1" applyBorder="1" applyAlignment="1">
      <alignment horizontal="center" vertical="center" shrinkToFit="1"/>
    </xf>
    <xf numFmtId="0" fontId="0" fillId="27" borderId="85" xfId="0" applyFill="1" applyBorder="1" applyAlignment="1" applyProtection="1">
      <alignment horizontal="center" vertical="center"/>
      <protection locked="0"/>
    </xf>
    <xf numFmtId="0" fontId="0" fillId="27" borderId="38" xfId="0" applyFill="1" applyBorder="1" applyAlignment="1" applyProtection="1">
      <alignment horizontal="center" vertical="center"/>
      <protection locked="0"/>
    </xf>
    <xf numFmtId="0" fontId="0" fillId="27" borderId="39" xfId="0" applyFill="1" applyBorder="1" applyAlignment="1" applyProtection="1">
      <alignment horizontal="center" vertical="center"/>
      <protection locked="0"/>
    </xf>
    <xf numFmtId="0" fontId="0" fillId="27" borderId="40" xfId="0" applyFill="1" applyBorder="1" applyAlignment="1">
      <alignment horizontal="center" vertical="center" shrinkToFit="1"/>
    </xf>
    <xf numFmtId="0" fontId="0" fillId="27" borderId="86" xfId="0" applyFill="1" applyBorder="1" applyAlignment="1">
      <alignment horizontal="center" vertical="center" shrinkToFit="1"/>
    </xf>
    <xf numFmtId="0" fontId="0" fillId="27" borderId="95" xfId="0" applyFill="1" applyBorder="1" applyAlignment="1" applyProtection="1">
      <alignment horizontal="center" vertical="center"/>
      <protection locked="0"/>
    </xf>
    <xf numFmtId="0" fontId="0" fillId="27" borderId="32" xfId="0" applyFill="1" applyBorder="1" applyAlignment="1" applyProtection="1">
      <alignment horizontal="center" vertical="center"/>
      <protection locked="0"/>
    </xf>
    <xf numFmtId="0" fontId="0" fillId="27" borderId="33" xfId="0" applyFill="1" applyBorder="1" applyAlignment="1" applyProtection="1">
      <alignment horizontal="center" vertical="center"/>
      <protection locked="0"/>
    </xf>
    <xf numFmtId="0" fontId="0" fillId="0" borderId="101" xfId="47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0" fontId="0" fillId="0" borderId="20" xfId="47" applyFont="1" applyBorder="1" applyAlignment="1">
      <alignment horizontal="center" vertical="center"/>
    </xf>
    <xf numFmtId="0" fontId="0" fillId="0" borderId="133" xfId="47" applyFont="1" applyBorder="1" applyAlignment="1">
      <alignment horizontal="center" vertical="center"/>
    </xf>
    <xf numFmtId="0" fontId="2" fillId="0" borderId="63" xfId="47" applyBorder="1" applyAlignment="1">
      <alignment horizontal="center" vertical="center" shrinkToFit="1"/>
    </xf>
    <xf numFmtId="0" fontId="2" fillId="0" borderId="53" xfId="47" applyBorder="1" applyAlignment="1">
      <alignment horizontal="center" vertical="center" shrinkToFit="1"/>
    </xf>
    <xf numFmtId="0" fontId="2" fillId="0" borderId="80" xfId="47" applyBorder="1" applyAlignment="1">
      <alignment horizontal="center" vertical="center" shrinkToFit="1"/>
    </xf>
  </cellXfs>
  <cellStyles count="4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Revised Scoresheet for multi scores" xfId="37" xr:uid="{00000000-0005-0000-0000-000024000000}"/>
    <cellStyle name="Note" xfId="38" xr:uid="{00000000-0005-0000-0000-000025000000}"/>
    <cellStyle name="Output" xfId="39" xr:uid="{00000000-0005-0000-0000-000026000000}"/>
    <cellStyle name="Standard_KURBEWER" xfId="40" xr:uid="{00000000-0005-0000-0000-000027000000}"/>
    <cellStyle name="Title" xfId="41" xr:uid="{00000000-0005-0000-0000-000028000000}"/>
    <cellStyle name="Total" xfId="42" xr:uid="{00000000-0005-0000-0000-000029000000}"/>
    <cellStyle name="Warning Text" xfId="43" xr:uid="{00000000-0005-0000-0000-00002A000000}"/>
    <cellStyle name="ハイパーリンク" xfId="44" builtinId="8"/>
    <cellStyle name="標準" xfId="0" builtinId="0"/>
    <cellStyle name="標準 2" xfId="45" xr:uid="{00000000-0005-0000-0000-00002D000000}"/>
    <cellStyle name="標準 3" xfId="46" xr:uid="{00000000-0005-0000-0000-00002E000000}"/>
    <cellStyle name="標準_Book1" xfId="47" xr:uid="{00000000-0005-0000-0000-00002F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31</xdr:row>
      <xdr:rowOff>19050</xdr:rowOff>
    </xdr:from>
    <xdr:to>
      <xdr:col>24</xdr:col>
      <xdr:colOff>104775</xdr:colOff>
      <xdr:row>43</xdr:row>
      <xdr:rowOff>0</xdr:rowOff>
    </xdr:to>
    <xdr:pic>
      <xdr:nvPicPr>
        <xdr:cNvPr id="13420" name="Picture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334125"/>
          <a:ext cx="38957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123825</xdr:colOff>
      <xdr:row>144</xdr:row>
      <xdr:rowOff>76200</xdr:rowOff>
    </xdr:from>
    <xdr:to>
      <xdr:col>14</xdr:col>
      <xdr:colOff>28575</xdr:colOff>
      <xdr:row>145</xdr:row>
      <xdr:rowOff>85725</xdr:rowOff>
    </xdr:to>
    <xdr:sp macro="" textlink="">
      <xdr:nvSpPr>
        <xdr:cNvPr id="13421" name="AutoShape 2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2314575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133350</xdr:colOff>
      <xdr:row>144</xdr:row>
      <xdr:rowOff>76200</xdr:rowOff>
    </xdr:from>
    <xdr:to>
      <xdr:col>24</xdr:col>
      <xdr:colOff>38100</xdr:colOff>
      <xdr:row>145</xdr:row>
      <xdr:rowOff>85725</xdr:rowOff>
    </xdr:to>
    <xdr:sp macro="" textlink="">
      <xdr:nvSpPr>
        <xdr:cNvPr id="13422" name="AutoShape 3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rrowheads="1"/>
        </xdr:cNvSpPr>
      </xdr:nvSpPr>
      <xdr:spPr bwMode="auto">
        <a:xfrm>
          <a:off x="4133850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144</xdr:row>
      <xdr:rowOff>85725</xdr:rowOff>
    </xdr:from>
    <xdr:to>
      <xdr:col>34</xdr:col>
      <xdr:colOff>28575</xdr:colOff>
      <xdr:row>145</xdr:row>
      <xdr:rowOff>95250</xdr:rowOff>
    </xdr:to>
    <xdr:sp macro="" textlink="">
      <xdr:nvSpPr>
        <xdr:cNvPr id="13423" name="AutoShape 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934075" y="28584525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133350</xdr:colOff>
      <xdr:row>144</xdr:row>
      <xdr:rowOff>76200</xdr:rowOff>
    </xdr:from>
    <xdr:to>
      <xdr:col>44</xdr:col>
      <xdr:colOff>38100</xdr:colOff>
      <xdr:row>145</xdr:row>
      <xdr:rowOff>85725</xdr:rowOff>
    </xdr:to>
    <xdr:sp macro="" textlink="">
      <xdr:nvSpPr>
        <xdr:cNvPr id="13424" name="AutoShape 5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rrowheads="1"/>
        </xdr:cNvSpPr>
      </xdr:nvSpPr>
      <xdr:spPr bwMode="auto">
        <a:xfrm>
          <a:off x="7753350" y="2857500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66</xdr:row>
      <xdr:rowOff>28575</xdr:rowOff>
    </xdr:from>
    <xdr:to>
      <xdr:col>25</xdr:col>
      <xdr:colOff>161925</xdr:colOff>
      <xdr:row>82</xdr:row>
      <xdr:rowOff>0</xdr:rowOff>
    </xdr:to>
    <xdr:sp macro="" textlink="">
      <xdr:nvSpPr>
        <xdr:cNvPr id="13425" name="AutoShape 6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/>
        </xdr:cNvSpPr>
      </xdr:nvSpPr>
      <xdr:spPr bwMode="auto">
        <a:xfrm>
          <a:off x="4752975" y="15325725"/>
          <a:ext cx="133350" cy="2714625"/>
        </a:xfrm>
        <a:prstGeom prst="rightBrace">
          <a:avLst>
            <a:gd name="adj1" fmla="val 169643"/>
            <a:gd name="adj2" fmla="val 4869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133350</xdr:colOff>
      <xdr:row>144</xdr:row>
      <xdr:rowOff>76200</xdr:rowOff>
    </xdr:from>
    <xdr:to>
      <xdr:col>44</xdr:col>
      <xdr:colOff>38100</xdr:colOff>
      <xdr:row>145</xdr:row>
      <xdr:rowOff>85725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44C935EB-7DCF-4B00-83D3-8690E5747676}"/>
            </a:ext>
          </a:extLst>
        </xdr:cNvPr>
        <xdr:cNvSpPr>
          <a:spLocks noChangeArrowheads="1"/>
        </xdr:cNvSpPr>
      </xdr:nvSpPr>
      <xdr:spPr bwMode="auto">
        <a:xfrm>
          <a:off x="7753350" y="30460950"/>
          <a:ext cx="447675" cy="1809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k-go/Documents/AS2021/&#37117;&#27700;&#21332;/2020CC_AS_entry&#65288;&#12501;&#12522;&#12540;&#26085;&#26412;&#36984;&#25163;&#27177;&#30906;&#35469;&#34920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マニュアル"/>
      <sheetName val="記入例"/>
      <sheetName val="入力シート"/>
      <sheetName val="確認シート（印刷版_種目別入力_印刷版）"/>
      <sheetName val="出場資格確認書（入力_印刷版）"/>
      <sheetName val="プログラム並確認シート（入力_印刷版）"/>
      <sheetName val="WORK"/>
      <sheetName val="リス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190"/>
  <sheetViews>
    <sheetView tabSelected="1" zoomScaleNormal="100" workbookViewId="0">
      <selection sqref="A1:BC1"/>
    </sheetView>
  </sheetViews>
  <sheetFormatPr defaultColWidth="13" defaultRowHeight="13.5" x14ac:dyDescent="0.15"/>
  <cols>
    <col min="1" max="1" width="5" customWidth="1"/>
    <col min="2" max="81" width="2.375" customWidth="1"/>
  </cols>
  <sheetData>
    <row r="1" spans="1:55" ht="81" customHeight="1" x14ac:dyDescent="0.3">
      <c r="A1" s="220" t="s">
        <v>237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</row>
    <row r="2" spans="1:55" ht="17.25" x14ac:dyDescent="0.2">
      <c r="A2" s="130">
        <v>43519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</row>
    <row r="3" spans="1:55" ht="17.25" x14ac:dyDescent="0.2">
      <c r="B3" s="181" t="s">
        <v>396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</row>
    <row r="4" spans="1:55" ht="20.25" customHeight="1" x14ac:dyDescent="0.15"/>
    <row r="5" spans="1:55" ht="18.75" x14ac:dyDescent="0.2">
      <c r="A5" s="29" t="s">
        <v>53</v>
      </c>
    </row>
    <row r="6" spans="1:55" ht="18.75" x14ac:dyDescent="0.2">
      <c r="A6" s="29"/>
    </row>
    <row r="7" spans="1:55" x14ac:dyDescent="0.15">
      <c r="A7" t="s">
        <v>152</v>
      </c>
    </row>
    <row r="8" spans="1:55" x14ac:dyDescent="0.15">
      <c r="B8" s="13" t="s">
        <v>240</v>
      </c>
      <c r="C8" t="s">
        <v>241</v>
      </c>
    </row>
    <row r="9" spans="1:55" x14ac:dyDescent="0.15">
      <c r="B9" s="12"/>
    </row>
    <row r="10" spans="1:55" x14ac:dyDescent="0.15">
      <c r="A10" t="s">
        <v>158</v>
      </c>
      <c r="B10" s="12"/>
    </row>
    <row r="11" spans="1:55" x14ac:dyDescent="0.15">
      <c r="B11" s="13" t="s">
        <v>99</v>
      </c>
      <c r="C11" t="s">
        <v>54</v>
      </c>
    </row>
    <row r="12" spans="1:55" x14ac:dyDescent="0.15">
      <c r="B12" s="13"/>
    </row>
    <row r="13" spans="1:55" x14ac:dyDescent="0.15">
      <c r="B13" s="12" t="s">
        <v>100</v>
      </c>
      <c r="C13" t="s">
        <v>154</v>
      </c>
    </row>
    <row r="14" spans="1:55" x14ac:dyDescent="0.15">
      <c r="B14" s="12" t="s">
        <v>100</v>
      </c>
      <c r="C14" t="s">
        <v>397</v>
      </c>
    </row>
    <row r="15" spans="1:55" x14ac:dyDescent="0.15">
      <c r="B15" s="12" t="s">
        <v>101</v>
      </c>
      <c r="C15" t="s">
        <v>55</v>
      </c>
    </row>
    <row r="16" spans="1:55" x14ac:dyDescent="0.15">
      <c r="B16" s="12" t="s">
        <v>102</v>
      </c>
      <c r="C16" t="s">
        <v>56</v>
      </c>
    </row>
    <row r="17" spans="1:4" x14ac:dyDescent="0.15">
      <c r="B17" s="12" t="s">
        <v>103</v>
      </c>
      <c r="C17" t="s">
        <v>57</v>
      </c>
    </row>
    <row r="18" spans="1:4" x14ac:dyDescent="0.15">
      <c r="B18" s="12"/>
    </row>
    <row r="19" spans="1:4" x14ac:dyDescent="0.15">
      <c r="B19" s="12"/>
    </row>
    <row r="20" spans="1:4" x14ac:dyDescent="0.15">
      <c r="A20" t="s">
        <v>370</v>
      </c>
      <c r="B20" s="12"/>
    </row>
    <row r="21" spans="1:4" x14ac:dyDescent="0.15">
      <c r="B21" s="13" t="s">
        <v>99</v>
      </c>
      <c r="C21" t="s">
        <v>153</v>
      </c>
    </row>
    <row r="22" spans="1:4" x14ac:dyDescent="0.15">
      <c r="B22" s="13" t="s">
        <v>104</v>
      </c>
      <c r="C22" s="62" t="s">
        <v>155</v>
      </c>
    </row>
    <row r="23" spans="1:4" x14ac:dyDescent="0.15">
      <c r="B23" s="12"/>
    </row>
    <row r="24" spans="1:4" x14ac:dyDescent="0.15">
      <c r="B24" s="12" t="s">
        <v>103</v>
      </c>
      <c r="C24" t="s">
        <v>58</v>
      </c>
    </row>
    <row r="25" spans="1:4" x14ac:dyDescent="0.15">
      <c r="B25" s="12" t="s">
        <v>105</v>
      </c>
      <c r="C25" t="s">
        <v>59</v>
      </c>
    </row>
    <row r="26" spans="1:4" x14ac:dyDescent="0.15">
      <c r="B26" s="12" t="s">
        <v>106</v>
      </c>
      <c r="C26" t="s">
        <v>60</v>
      </c>
    </row>
    <row r="27" spans="1:4" x14ac:dyDescent="0.15">
      <c r="B27" s="12"/>
      <c r="D27" t="s">
        <v>61</v>
      </c>
    </row>
    <row r="28" spans="1:4" x14ac:dyDescent="0.15">
      <c r="B28" s="12"/>
      <c r="D28" t="s">
        <v>62</v>
      </c>
    </row>
    <row r="29" spans="1:4" x14ac:dyDescent="0.15">
      <c r="B29" s="12"/>
      <c r="D29" t="s">
        <v>107</v>
      </c>
    </row>
    <row r="30" spans="1:4" x14ac:dyDescent="0.15">
      <c r="B30" s="12"/>
    </row>
    <row r="31" spans="1:4" x14ac:dyDescent="0.15">
      <c r="B31" s="12"/>
      <c r="D31" t="s">
        <v>63</v>
      </c>
    </row>
    <row r="32" spans="1:4" x14ac:dyDescent="0.15">
      <c r="B32" s="12"/>
    </row>
    <row r="33" spans="1:3" x14ac:dyDescent="0.15">
      <c r="B33" s="12"/>
    </row>
    <row r="34" spans="1:3" x14ac:dyDescent="0.15">
      <c r="B34" s="12"/>
    </row>
    <row r="35" spans="1:3" x14ac:dyDescent="0.15">
      <c r="B35" s="12"/>
    </row>
    <row r="36" spans="1:3" x14ac:dyDescent="0.15">
      <c r="B36" s="12"/>
    </row>
    <row r="37" spans="1:3" x14ac:dyDescent="0.15">
      <c r="B37" s="12"/>
    </row>
    <row r="38" spans="1:3" x14ac:dyDescent="0.15">
      <c r="B38" s="12"/>
    </row>
    <row r="39" spans="1:3" x14ac:dyDescent="0.15">
      <c r="B39" s="12"/>
    </row>
    <row r="40" spans="1:3" x14ac:dyDescent="0.15">
      <c r="B40" s="12"/>
    </row>
    <row r="41" spans="1:3" x14ac:dyDescent="0.15">
      <c r="B41" s="12"/>
    </row>
    <row r="42" spans="1:3" x14ac:dyDescent="0.15">
      <c r="B42" s="12"/>
    </row>
    <row r="43" spans="1:3" x14ac:dyDescent="0.15">
      <c r="B43" s="12"/>
    </row>
    <row r="44" spans="1:3" x14ac:dyDescent="0.15">
      <c r="B44" s="12"/>
    </row>
    <row r="45" spans="1:3" x14ac:dyDescent="0.15">
      <c r="A45" t="s">
        <v>373</v>
      </c>
      <c r="B45" s="12"/>
    </row>
    <row r="46" spans="1:3" x14ac:dyDescent="0.15">
      <c r="B46" s="13" t="s">
        <v>98</v>
      </c>
      <c r="C46" t="s">
        <v>398</v>
      </c>
    </row>
    <row r="47" spans="1:3" x14ac:dyDescent="0.15">
      <c r="B47" s="13"/>
      <c r="C47" t="s">
        <v>156</v>
      </c>
    </row>
    <row r="48" spans="1:3" x14ac:dyDescent="0.15">
      <c r="B48" s="13" t="s">
        <v>98</v>
      </c>
      <c r="C48" t="s">
        <v>157</v>
      </c>
    </row>
    <row r="49" spans="1:34" x14ac:dyDescent="0.15">
      <c r="B49" s="13" t="s">
        <v>98</v>
      </c>
      <c r="C49" t="s">
        <v>399</v>
      </c>
    </row>
    <row r="50" spans="1:34" x14ac:dyDescent="0.15">
      <c r="B50" s="13"/>
    </row>
    <row r="51" spans="1:34" x14ac:dyDescent="0.15">
      <c r="B51" s="12"/>
    </row>
    <row r="52" spans="1:34" ht="18.75" x14ac:dyDescent="0.2">
      <c r="A52" s="29" t="s">
        <v>159</v>
      </c>
      <c r="B52" s="12"/>
    </row>
    <row r="53" spans="1:34" x14ac:dyDescent="0.15">
      <c r="B53" s="12"/>
    </row>
    <row r="54" spans="1:34" x14ac:dyDescent="0.15">
      <c r="A54" t="s">
        <v>64</v>
      </c>
      <c r="B54" s="12"/>
    </row>
    <row r="55" spans="1:34" x14ac:dyDescent="0.15">
      <c r="B55" s="13" t="s">
        <v>98</v>
      </c>
      <c r="C55" t="s">
        <v>65</v>
      </c>
    </row>
    <row r="56" spans="1:34" x14ac:dyDescent="0.15">
      <c r="B56" s="12"/>
    </row>
    <row r="57" spans="1:34" x14ac:dyDescent="0.15">
      <c r="B57" s="12"/>
      <c r="C57" t="s">
        <v>66</v>
      </c>
    </row>
    <row r="58" spans="1:34" x14ac:dyDescent="0.15">
      <c r="B58" s="12"/>
      <c r="C58" s="142" t="s">
        <v>67</v>
      </c>
      <c r="D58" s="142"/>
      <c r="E58" s="142"/>
      <c r="F58" s="142"/>
      <c r="G58" s="142"/>
      <c r="H58" s="169" t="s">
        <v>400</v>
      </c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</row>
    <row r="59" spans="1:34" ht="13.5" customHeight="1" x14ac:dyDescent="0.15">
      <c r="B59" s="12"/>
      <c r="C59" s="142" t="s">
        <v>68</v>
      </c>
      <c r="D59" s="142"/>
      <c r="E59" s="142"/>
      <c r="F59" s="142"/>
      <c r="G59" s="142"/>
      <c r="H59" s="170" t="s">
        <v>401</v>
      </c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</row>
    <row r="60" spans="1:34" x14ac:dyDescent="0.15">
      <c r="B60" s="12"/>
      <c r="C60" s="142" t="s">
        <v>69</v>
      </c>
      <c r="D60" s="142"/>
      <c r="E60" s="142"/>
      <c r="F60" s="142"/>
      <c r="G60" s="142"/>
      <c r="H60" s="144" t="s">
        <v>402</v>
      </c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</row>
    <row r="61" spans="1:34" x14ac:dyDescent="0.15">
      <c r="B61" s="12"/>
    </row>
    <row r="62" spans="1:34" x14ac:dyDescent="0.15">
      <c r="B62" s="12"/>
    </row>
    <row r="63" spans="1:34" x14ac:dyDescent="0.15">
      <c r="A63" t="s">
        <v>70</v>
      </c>
      <c r="B63" s="12"/>
    </row>
    <row r="64" spans="1:34" x14ac:dyDescent="0.15">
      <c r="B64" s="13" t="s">
        <v>108</v>
      </c>
      <c r="C64" t="s">
        <v>361</v>
      </c>
    </row>
    <row r="65" spans="2:31" x14ac:dyDescent="0.15">
      <c r="B65" s="12"/>
    </row>
    <row r="66" spans="2:31" x14ac:dyDescent="0.15">
      <c r="B66" s="12"/>
      <c r="C66" t="s">
        <v>71</v>
      </c>
    </row>
    <row r="67" spans="2:31" x14ac:dyDescent="0.15">
      <c r="B67" s="12"/>
      <c r="C67" s="142" t="s">
        <v>28</v>
      </c>
      <c r="D67" s="142"/>
      <c r="E67" s="142"/>
      <c r="F67" s="142"/>
      <c r="G67" s="142"/>
      <c r="H67" s="144" t="s">
        <v>238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AA67" t="s">
        <v>109</v>
      </c>
      <c r="AC67" t="s">
        <v>226</v>
      </c>
    </row>
    <row r="68" spans="2:31" x14ac:dyDescent="0.15">
      <c r="B68" s="12"/>
      <c r="C68" s="142" t="s">
        <v>219</v>
      </c>
      <c r="D68" s="142"/>
      <c r="E68" s="142"/>
      <c r="F68" s="142"/>
      <c r="G68" s="142"/>
      <c r="H68" s="144" t="s">
        <v>291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AC68" t="s">
        <v>224</v>
      </c>
    </row>
    <row r="69" spans="2:31" x14ac:dyDescent="0.15">
      <c r="B69" s="12"/>
      <c r="C69" s="142" t="s">
        <v>29</v>
      </c>
      <c r="D69" s="142"/>
      <c r="E69" s="142"/>
      <c r="F69" s="142"/>
      <c r="G69" s="142"/>
      <c r="H69" s="144" t="s">
        <v>72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AC69" t="s">
        <v>225</v>
      </c>
    </row>
    <row r="70" spans="2:31" x14ac:dyDescent="0.15">
      <c r="B70" s="12"/>
      <c r="C70" s="142" t="s">
        <v>30</v>
      </c>
      <c r="D70" s="142"/>
      <c r="E70" s="142"/>
      <c r="F70" s="142"/>
      <c r="G70" s="142"/>
      <c r="H70" s="208" t="s">
        <v>216</v>
      </c>
      <c r="I70" s="209"/>
      <c r="J70" s="209"/>
      <c r="K70" s="209"/>
      <c r="L70" s="209"/>
      <c r="M70" s="209"/>
      <c r="N70" s="209"/>
      <c r="O70" s="209"/>
      <c r="P70" s="210"/>
      <c r="Q70" s="211" t="s">
        <v>217</v>
      </c>
      <c r="R70" s="212"/>
      <c r="S70" s="213"/>
      <c r="T70" s="214" t="s">
        <v>218</v>
      </c>
      <c r="U70" s="215"/>
      <c r="V70" s="215"/>
      <c r="W70" s="215"/>
      <c r="X70" s="215"/>
      <c r="Y70" s="216"/>
      <c r="AA70" t="s">
        <v>110</v>
      </c>
      <c r="AC70" t="s">
        <v>73</v>
      </c>
    </row>
    <row r="71" spans="2:31" x14ac:dyDescent="0.15">
      <c r="B71" s="12"/>
      <c r="C71" s="142" t="s">
        <v>31</v>
      </c>
      <c r="D71" s="142"/>
      <c r="E71" s="142"/>
      <c r="F71" s="142"/>
      <c r="G71" s="142"/>
      <c r="H71" s="168" t="s">
        <v>74</v>
      </c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AC71" t="s">
        <v>223</v>
      </c>
    </row>
    <row r="72" spans="2:31" x14ac:dyDescent="0.15">
      <c r="B72" s="12"/>
      <c r="C72" s="142" t="s">
        <v>32</v>
      </c>
      <c r="D72" s="142"/>
      <c r="E72" s="142"/>
      <c r="F72" s="142"/>
      <c r="G72" s="142"/>
      <c r="H72" s="144" t="s">
        <v>111</v>
      </c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</row>
    <row r="73" spans="2:31" x14ac:dyDescent="0.15">
      <c r="B73" s="12"/>
      <c r="C73" s="142" t="s">
        <v>33</v>
      </c>
      <c r="D73" s="142"/>
      <c r="E73" s="142"/>
      <c r="F73" s="142"/>
      <c r="G73" s="142"/>
      <c r="H73" s="144" t="s">
        <v>112</v>
      </c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</row>
    <row r="74" spans="2:31" x14ac:dyDescent="0.15">
      <c r="B74" s="12"/>
      <c r="C74" s="142" t="s">
        <v>34</v>
      </c>
      <c r="D74" s="142"/>
      <c r="E74" s="142"/>
      <c r="F74" s="142"/>
      <c r="G74" s="142"/>
      <c r="H74" s="144" t="s">
        <v>75</v>
      </c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AE74" s="14"/>
    </row>
    <row r="75" spans="2:31" x14ac:dyDescent="0.15">
      <c r="B75" s="12"/>
      <c r="C75" s="142" t="s">
        <v>35</v>
      </c>
      <c r="D75" s="142"/>
      <c r="E75" s="142"/>
      <c r="F75" s="142"/>
      <c r="G75" s="142"/>
      <c r="H75" s="168" t="s">
        <v>76</v>
      </c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AA75" t="s">
        <v>113</v>
      </c>
      <c r="AC75" t="s">
        <v>77</v>
      </c>
      <c r="AE75" s="14"/>
    </row>
    <row r="76" spans="2:31" x14ac:dyDescent="0.15">
      <c r="B76" s="12"/>
      <c r="C76" s="142" t="s">
        <v>114</v>
      </c>
      <c r="D76" s="142"/>
      <c r="E76" s="142"/>
      <c r="F76" s="142"/>
      <c r="G76" s="142"/>
      <c r="H76" s="144" t="s">
        <v>115</v>
      </c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AE76" s="14"/>
    </row>
    <row r="77" spans="2:31" x14ac:dyDescent="0.15">
      <c r="B77" s="12"/>
      <c r="C77" s="142" t="s">
        <v>116</v>
      </c>
      <c r="D77" s="142"/>
      <c r="E77" s="142"/>
      <c r="F77" s="142"/>
      <c r="G77" s="142"/>
      <c r="H77" s="144" t="s">
        <v>78</v>
      </c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AE77" s="14"/>
    </row>
    <row r="78" spans="2:31" x14ac:dyDescent="0.15">
      <c r="B78" s="12"/>
      <c r="C78" s="142" t="s">
        <v>38</v>
      </c>
      <c r="D78" s="142"/>
      <c r="E78" s="142"/>
      <c r="F78" s="142"/>
      <c r="G78" s="142"/>
      <c r="H78" s="144" t="s">
        <v>117</v>
      </c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AE78" s="14"/>
    </row>
    <row r="79" spans="2:31" x14ac:dyDescent="0.15">
      <c r="B79" s="12"/>
      <c r="C79" s="142" t="s">
        <v>118</v>
      </c>
      <c r="D79" s="142"/>
      <c r="E79" s="142"/>
      <c r="F79" s="142"/>
      <c r="G79" s="142"/>
      <c r="H79" s="171" t="s">
        <v>119</v>
      </c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3"/>
      <c r="AE79" s="14"/>
    </row>
    <row r="80" spans="2:31" x14ac:dyDescent="0.15">
      <c r="B80" s="12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AE80" s="14"/>
    </row>
    <row r="81" spans="1:31" x14ac:dyDescent="0.15">
      <c r="B81" s="12"/>
      <c r="C81" s="142" t="s">
        <v>40</v>
      </c>
      <c r="D81" s="142"/>
      <c r="E81" s="142"/>
      <c r="F81" s="142"/>
      <c r="G81" s="142"/>
      <c r="H81" s="144" t="s">
        <v>79</v>
      </c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AE81" s="14"/>
    </row>
    <row r="82" spans="1:31" x14ac:dyDescent="0.15">
      <c r="B82" s="12"/>
      <c r="C82" s="142" t="s">
        <v>41</v>
      </c>
      <c r="D82" s="142"/>
      <c r="E82" s="142"/>
      <c r="F82" s="142"/>
      <c r="G82" s="142"/>
      <c r="H82" s="144" t="s">
        <v>256</v>
      </c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AE82" s="14"/>
    </row>
    <row r="83" spans="1:31" x14ac:dyDescent="0.15">
      <c r="B83" s="12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AD83" s="14"/>
    </row>
    <row r="84" spans="1:31" x14ac:dyDescent="0.15">
      <c r="A84" t="s">
        <v>80</v>
      </c>
      <c r="B84" s="12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AD84" s="14"/>
    </row>
    <row r="85" spans="1:31" x14ac:dyDescent="0.15">
      <c r="B85" s="13" t="s">
        <v>120</v>
      </c>
      <c r="C85" t="s">
        <v>368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AD85" s="14"/>
    </row>
    <row r="86" spans="1:31" x14ac:dyDescent="0.15">
      <c r="C86" t="s">
        <v>362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AD86" s="14"/>
    </row>
    <row r="87" spans="1:31" x14ac:dyDescent="0.15">
      <c r="B87" s="12"/>
      <c r="C87" t="s">
        <v>81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AD87" s="14"/>
    </row>
    <row r="88" spans="1:31" x14ac:dyDescent="0.15"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AD88" s="14"/>
    </row>
    <row r="89" spans="1:31" x14ac:dyDescent="0.15">
      <c r="B89" s="12" t="s">
        <v>121</v>
      </c>
      <c r="C89" t="s">
        <v>122</v>
      </c>
      <c r="G89" s="16"/>
      <c r="H89" s="16"/>
      <c r="I89" s="16"/>
      <c r="J89" s="16"/>
      <c r="K89" s="16"/>
      <c r="L89" s="16"/>
      <c r="M89" s="16"/>
      <c r="N89" s="16"/>
      <c r="O89" s="16"/>
      <c r="P89" t="s">
        <v>123</v>
      </c>
      <c r="Q89" s="16"/>
      <c r="R89" s="17" t="s">
        <v>82</v>
      </c>
      <c r="S89" s="16"/>
      <c r="T89" s="16"/>
      <c r="U89" s="16"/>
      <c r="V89" s="16"/>
      <c r="W89" s="16"/>
      <c r="X89" s="16"/>
      <c r="AD89" s="14"/>
    </row>
    <row r="90" spans="1:31" x14ac:dyDescent="0.15">
      <c r="B90" s="12" t="s">
        <v>124</v>
      </c>
      <c r="C90" t="s">
        <v>125</v>
      </c>
      <c r="G90" s="16"/>
      <c r="H90" s="16"/>
      <c r="I90" s="16"/>
      <c r="J90" s="16"/>
      <c r="K90" s="16"/>
      <c r="L90" s="16"/>
      <c r="M90" s="16"/>
      <c r="N90" s="16"/>
      <c r="O90" s="16"/>
      <c r="P90" t="s">
        <v>110</v>
      </c>
      <c r="Q90" s="16"/>
      <c r="R90" s="17" t="s">
        <v>371</v>
      </c>
      <c r="S90" s="16"/>
      <c r="T90" s="16"/>
      <c r="U90" s="16"/>
      <c r="V90" s="16"/>
      <c r="W90" s="16"/>
      <c r="X90" s="16"/>
      <c r="AD90" s="14"/>
    </row>
    <row r="91" spans="1:31" x14ac:dyDescent="0.15">
      <c r="B91" s="12" t="s">
        <v>283</v>
      </c>
      <c r="C91" t="s">
        <v>284</v>
      </c>
      <c r="G91" s="16"/>
      <c r="H91" s="16"/>
      <c r="I91" s="16"/>
      <c r="J91" s="16"/>
      <c r="K91" s="16"/>
      <c r="L91" s="16"/>
      <c r="M91" s="16"/>
      <c r="N91" s="16"/>
      <c r="O91" s="16"/>
      <c r="P91" t="s">
        <v>285</v>
      </c>
      <c r="Q91" s="16"/>
      <c r="R91" t="s">
        <v>286</v>
      </c>
      <c r="S91" s="16"/>
      <c r="T91" s="16"/>
      <c r="U91" s="16"/>
      <c r="V91" s="16"/>
      <c r="W91" s="16"/>
      <c r="X91" s="16"/>
      <c r="AD91" s="14"/>
    </row>
    <row r="92" spans="1:31" x14ac:dyDescent="0.15">
      <c r="B92" s="12" t="s">
        <v>348</v>
      </c>
      <c r="C92" t="s">
        <v>349</v>
      </c>
      <c r="G92" s="16"/>
      <c r="H92" s="16"/>
      <c r="I92" s="16"/>
      <c r="J92" s="16"/>
      <c r="K92" s="16"/>
      <c r="L92" s="16"/>
      <c r="M92" s="16"/>
      <c r="N92" s="16"/>
      <c r="O92" s="16"/>
      <c r="P92" t="s">
        <v>350</v>
      </c>
      <c r="Q92" s="16"/>
      <c r="R92" t="s">
        <v>282</v>
      </c>
      <c r="S92" s="16"/>
      <c r="T92" s="16"/>
      <c r="U92" s="16"/>
      <c r="V92" s="16"/>
      <c r="W92" s="16"/>
      <c r="X92" s="16"/>
      <c r="AD92" s="14"/>
    </row>
    <row r="93" spans="1:31" x14ac:dyDescent="0.15">
      <c r="B93" s="12"/>
      <c r="G93" s="16"/>
      <c r="H93" s="16"/>
      <c r="I93" s="16"/>
      <c r="J93" s="16"/>
      <c r="K93" s="16"/>
      <c r="L93" s="16"/>
      <c r="M93" s="16"/>
      <c r="N93" s="16"/>
      <c r="O93" s="16"/>
      <c r="Q93" s="16"/>
      <c r="R93" t="s">
        <v>351</v>
      </c>
      <c r="S93" s="16"/>
      <c r="T93" s="16"/>
      <c r="U93" s="16"/>
      <c r="V93" s="16"/>
      <c r="W93" s="16"/>
      <c r="X93" s="16"/>
      <c r="AD93" s="14"/>
    </row>
    <row r="94" spans="1:31" x14ac:dyDescent="0.15">
      <c r="B94" s="12"/>
      <c r="G94" s="16"/>
      <c r="H94" s="16"/>
      <c r="I94" s="16"/>
      <c r="J94" s="16"/>
      <c r="K94" s="16"/>
      <c r="L94" s="16"/>
      <c r="M94" s="16"/>
      <c r="N94" s="16"/>
      <c r="O94" s="16"/>
      <c r="Q94" s="16"/>
      <c r="S94" t="s">
        <v>352</v>
      </c>
      <c r="T94" s="16"/>
      <c r="U94" s="16"/>
      <c r="V94" s="16"/>
      <c r="W94" s="16"/>
      <c r="X94" s="16"/>
      <c r="AD94" s="14"/>
    </row>
    <row r="95" spans="1:31" x14ac:dyDescent="0.15">
      <c r="B95" s="12" t="s">
        <v>126</v>
      </c>
      <c r="C95" t="s">
        <v>83</v>
      </c>
      <c r="G95" s="16"/>
      <c r="H95" s="16"/>
      <c r="I95" s="16"/>
      <c r="J95" s="16"/>
      <c r="K95" s="16"/>
      <c r="L95" s="16"/>
      <c r="M95" s="16"/>
      <c r="N95" s="16"/>
      <c r="O95" s="16"/>
      <c r="P95" t="s">
        <v>127</v>
      </c>
      <c r="Q95" s="16"/>
      <c r="R95" s="17" t="s">
        <v>84</v>
      </c>
      <c r="S95" s="16"/>
      <c r="T95" s="16"/>
      <c r="U95" s="16"/>
      <c r="V95" s="16"/>
      <c r="W95" s="16"/>
      <c r="X95" s="16"/>
      <c r="AD95" s="14"/>
    </row>
    <row r="96" spans="1:31" x14ac:dyDescent="0.15">
      <c r="B96" s="12"/>
      <c r="G96" s="16"/>
      <c r="H96" s="16"/>
      <c r="I96" s="16"/>
      <c r="J96" s="16"/>
      <c r="K96" s="16"/>
      <c r="L96" s="16"/>
      <c r="M96" s="16"/>
      <c r="N96" s="16"/>
      <c r="O96" s="16"/>
      <c r="Q96" s="16"/>
      <c r="S96" s="17" t="s">
        <v>198</v>
      </c>
      <c r="T96" s="16"/>
      <c r="U96" s="16"/>
      <c r="V96" s="16"/>
      <c r="W96" s="16"/>
      <c r="X96" s="16"/>
      <c r="AD96" s="14"/>
    </row>
    <row r="97" spans="2:59" x14ac:dyDescent="0.15"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8" t="s">
        <v>128</v>
      </c>
      <c r="S97" s="16"/>
      <c r="U97" s="16"/>
      <c r="V97" s="16"/>
      <c r="W97" s="16"/>
      <c r="X97" s="16"/>
      <c r="AD97" s="14"/>
    </row>
    <row r="98" spans="2:59" x14ac:dyDescent="0.15"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8"/>
      <c r="S98" t="s">
        <v>85</v>
      </c>
      <c r="U98" s="16"/>
      <c r="V98" s="16"/>
      <c r="W98" s="16"/>
      <c r="X98" s="16"/>
      <c r="AD98" s="14"/>
    </row>
    <row r="99" spans="2:59" s="20" customFormat="1" x14ac:dyDescent="0.15">
      <c r="B99" s="19" t="s">
        <v>129</v>
      </c>
      <c r="C99" s="20" t="s">
        <v>86</v>
      </c>
      <c r="G99" s="21"/>
      <c r="H99" s="21"/>
      <c r="I99" s="21"/>
      <c r="J99" s="21"/>
      <c r="K99" s="21"/>
      <c r="L99" s="21"/>
      <c r="M99" s="21"/>
      <c r="N99" s="21"/>
      <c r="O99" s="21"/>
      <c r="P99" s="20" t="s">
        <v>127</v>
      </c>
      <c r="Q99" s="21"/>
      <c r="R99" s="22" t="s">
        <v>87</v>
      </c>
      <c r="S99" s="21"/>
      <c r="T99" s="21"/>
      <c r="U99" s="21"/>
      <c r="V99" s="21"/>
      <c r="W99" s="21"/>
      <c r="X99" s="21"/>
      <c r="AD99" s="23"/>
    </row>
    <row r="100" spans="2:59" x14ac:dyDescent="0.15">
      <c r="B100" s="12" t="s">
        <v>130</v>
      </c>
      <c r="C100" t="s">
        <v>88</v>
      </c>
      <c r="G100" s="16"/>
      <c r="H100" s="16"/>
      <c r="I100" s="16"/>
      <c r="J100" s="16"/>
      <c r="K100" s="16"/>
      <c r="L100" s="16"/>
      <c r="M100" s="16"/>
      <c r="N100" s="16"/>
      <c r="O100" s="16"/>
      <c r="P100" t="s">
        <v>131</v>
      </c>
      <c r="Q100" s="16"/>
      <c r="R100" s="17" t="s">
        <v>89</v>
      </c>
      <c r="S100" s="16"/>
      <c r="T100" s="16"/>
      <c r="U100" s="16"/>
      <c r="V100" s="16"/>
      <c r="W100" s="16"/>
      <c r="X100" s="16"/>
      <c r="AD100" s="23"/>
    </row>
    <row r="101" spans="2:59" x14ac:dyDescent="0.15">
      <c r="B101" s="12" t="s">
        <v>227</v>
      </c>
      <c r="C101" t="s">
        <v>228</v>
      </c>
      <c r="G101" s="16"/>
      <c r="H101" s="16"/>
      <c r="I101" s="16"/>
      <c r="J101" s="16"/>
      <c r="K101" s="16"/>
      <c r="L101" s="16"/>
      <c r="M101" s="16"/>
      <c r="N101" s="16"/>
      <c r="O101" s="16"/>
      <c r="P101" t="s">
        <v>229</v>
      </c>
      <c r="Q101" s="16"/>
      <c r="R101" s="17" t="s">
        <v>230</v>
      </c>
      <c r="S101" s="16"/>
      <c r="T101" s="16"/>
      <c r="U101" s="16"/>
      <c r="V101" s="16"/>
      <c r="W101" s="16"/>
      <c r="X101" s="16"/>
      <c r="AD101" s="23"/>
    </row>
    <row r="102" spans="2:59" x14ac:dyDescent="0.15"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AD102" s="14"/>
    </row>
    <row r="103" spans="2:59" x14ac:dyDescent="0.15">
      <c r="C103" t="s">
        <v>71</v>
      </c>
      <c r="K103" s="118"/>
    </row>
    <row r="104" spans="2:59" ht="13.5" customHeight="1" x14ac:dyDescent="0.15">
      <c r="C104" s="166" t="s">
        <v>42</v>
      </c>
      <c r="D104" s="142"/>
      <c r="E104" s="165" t="s">
        <v>356</v>
      </c>
      <c r="F104" s="142"/>
      <c r="G104" s="142"/>
      <c r="H104" s="142"/>
      <c r="I104" s="165" t="s">
        <v>357</v>
      </c>
      <c r="J104" s="142"/>
      <c r="K104" s="174"/>
      <c r="L104" s="142"/>
      <c r="M104" s="175" t="s">
        <v>358</v>
      </c>
      <c r="N104" s="142"/>
      <c r="O104" s="142"/>
      <c r="P104" s="142"/>
      <c r="Q104" s="142"/>
      <c r="R104" s="165" t="s">
        <v>359</v>
      </c>
      <c r="S104" s="166"/>
      <c r="T104" s="166"/>
      <c r="U104" s="166"/>
      <c r="V104" s="166"/>
      <c r="W104" s="166"/>
      <c r="X104" s="166"/>
      <c r="Y104" s="156" t="s">
        <v>347</v>
      </c>
      <c r="Z104" s="157"/>
      <c r="AA104" s="157"/>
      <c r="AB104" s="157"/>
      <c r="AC104" s="157"/>
      <c r="AD104" s="157"/>
      <c r="AE104" s="157"/>
      <c r="AF104" s="157"/>
      <c r="AG104" s="158"/>
      <c r="AH104" s="166" t="s">
        <v>47</v>
      </c>
      <c r="AI104" s="166"/>
      <c r="AJ104" s="166"/>
      <c r="AK104" s="166"/>
      <c r="AL104" s="166"/>
      <c r="AM104" s="166"/>
      <c r="AN104" s="166"/>
      <c r="AO104" s="166"/>
      <c r="AP104" s="166"/>
      <c r="AQ104" s="166" t="s">
        <v>48</v>
      </c>
      <c r="AR104" s="166"/>
      <c r="AS104" s="166" t="s">
        <v>49</v>
      </c>
      <c r="AT104" s="166"/>
      <c r="AU104" s="166"/>
      <c r="AV104" s="166"/>
      <c r="AW104" s="166"/>
      <c r="AX104" s="166"/>
      <c r="AY104" s="166"/>
      <c r="AZ104" s="166" t="s">
        <v>213</v>
      </c>
      <c r="BA104" s="166"/>
    </row>
    <row r="105" spans="2:59" x14ac:dyDescent="0.15">
      <c r="C105" s="166"/>
      <c r="D105" s="142"/>
      <c r="E105" s="166"/>
      <c r="F105" s="142"/>
      <c r="G105" s="142"/>
      <c r="H105" s="142"/>
      <c r="I105" s="166"/>
      <c r="J105" s="142"/>
      <c r="K105" s="142"/>
      <c r="L105" s="142"/>
      <c r="M105" s="176"/>
      <c r="N105" s="142"/>
      <c r="O105" s="142"/>
      <c r="P105" s="142"/>
      <c r="Q105" s="142"/>
      <c r="R105" s="166"/>
      <c r="S105" s="166"/>
      <c r="T105" s="166"/>
      <c r="U105" s="166"/>
      <c r="V105" s="166"/>
      <c r="W105" s="166"/>
      <c r="X105" s="166"/>
      <c r="Y105" s="159"/>
      <c r="Z105" s="160"/>
      <c r="AA105" s="160"/>
      <c r="AB105" s="160"/>
      <c r="AC105" s="160"/>
      <c r="AD105" s="160"/>
      <c r="AE105" s="160"/>
      <c r="AF105" s="160"/>
      <c r="AG105" s="161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 t="s">
        <v>50</v>
      </c>
      <c r="AT105" s="166"/>
      <c r="AU105" s="166"/>
      <c r="AV105" s="166" t="s">
        <v>51</v>
      </c>
      <c r="AW105" s="166"/>
      <c r="AX105" s="166" t="s">
        <v>52</v>
      </c>
      <c r="AY105" s="166"/>
      <c r="AZ105" s="166"/>
      <c r="BA105" s="166"/>
    </row>
    <row r="106" spans="2:59" x14ac:dyDescent="0.15"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66"/>
      <c r="S106" s="166"/>
      <c r="T106" s="166"/>
      <c r="U106" s="166"/>
      <c r="V106" s="166"/>
      <c r="W106" s="166"/>
      <c r="X106" s="166"/>
      <c r="Y106" s="162"/>
      <c r="Z106" s="163"/>
      <c r="AA106" s="163"/>
      <c r="AB106" s="163"/>
      <c r="AC106" s="163"/>
      <c r="AD106" s="163"/>
      <c r="AE106" s="163"/>
      <c r="AF106" s="163"/>
      <c r="AG106" s="164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79"/>
      <c r="AT106" s="179"/>
      <c r="AU106" s="179"/>
      <c r="AV106" s="166"/>
      <c r="AW106" s="166"/>
      <c r="AX106" s="166"/>
      <c r="AY106" s="166"/>
      <c r="AZ106" s="166"/>
      <c r="BA106" s="166"/>
    </row>
    <row r="107" spans="2:59" x14ac:dyDescent="0.15">
      <c r="C107" s="142">
        <v>1</v>
      </c>
      <c r="D107" s="142"/>
      <c r="E107" s="144">
        <v>13</v>
      </c>
      <c r="F107" s="145"/>
      <c r="G107" s="145"/>
      <c r="H107" s="145"/>
      <c r="I107" s="144">
        <v>579</v>
      </c>
      <c r="J107" s="145"/>
      <c r="K107" s="145"/>
      <c r="L107" s="145"/>
      <c r="M107" s="145">
        <v>1047895</v>
      </c>
      <c r="N107" s="145"/>
      <c r="O107" s="145"/>
      <c r="P107" s="145"/>
      <c r="Q107" s="145"/>
      <c r="R107" s="167" t="s">
        <v>208</v>
      </c>
      <c r="S107" s="167"/>
      <c r="T107" s="167"/>
      <c r="U107" s="167"/>
      <c r="V107" s="167"/>
      <c r="W107" s="167"/>
      <c r="X107" s="167"/>
      <c r="Y107" s="139" t="s">
        <v>258</v>
      </c>
      <c r="Z107" s="140"/>
      <c r="AA107" s="140"/>
      <c r="AB107" s="140"/>
      <c r="AC107" s="140"/>
      <c r="AD107" s="140"/>
      <c r="AE107" s="140"/>
      <c r="AF107" s="140"/>
      <c r="AG107" s="141"/>
      <c r="AH107" s="167" t="s">
        <v>275</v>
      </c>
      <c r="AI107" s="167"/>
      <c r="AJ107" s="167"/>
      <c r="AK107" s="167"/>
      <c r="AL107" s="167"/>
      <c r="AM107" s="167"/>
      <c r="AN107" s="167"/>
      <c r="AO107" s="167"/>
      <c r="AP107" s="167"/>
      <c r="AQ107" s="144">
        <v>4</v>
      </c>
      <c r="AR107" s="145"/>
      <c r="AS107" s="177">
        <v>2001</v>
      </c>
      <c r="AT107" s="178"/>
      <c r="AU107" s="178"/>
      <c r="AV107" s="145">
        <v>11</v>
      </c>
      <c r="AW107" s="145"/>
      <c r="AX107" s="145">
        <v>11</v>
      </c>
      <c r="AY107" s="145"/>
      <c r="AZ107" s="145" t="s">
        <v>215</v>
      </c>
      <c r="BA107" s="145"/>
      <c r="BE107" s="116"/>
      <c r="BF107" s="116"/>
      <c r="BG107" s="116"/>
    </row>
    <row r="108" spans="2:59" x14ac:dyDescent="0.15">
      <c r="C108" s="142">
        <v>2</v>
      </c>
      <c r="D108" s="142"/>
      <c r="E108" s="144">
        <v>13</v>
      </c>
      <c r="F108" s="145"/>
      <c r="G108" s="145"/>
      <c r="H108" s="145"/>
      <c r="I108" s="144">
        <v>579</v>
      </c>
      <c r="J108" s="145"/>
      <c r="K108" s="145"/>
      <c r="L108" s="145"/>
      <c r="M108" s="145">
        <v>1047896</v>
      </c>
      <c r="N108" s="145"/>
      <c r="O108" s="145"/>
      <c r="P108" s="145"/>
      <c r="Q108" s="145"/>
      <c r="R108" s="155" t="s">
        <v>90</v>
      </c>
      <c r="S108" s="155"/>
      <c r="T108" s="155"/>
      <c r="U108" s="155"/>
      <c r="V108" s="155"/>
      <c r="W108" s="155"/>
      <c r="X108" s="155"/>
      <c r="Y108" s="139" t="s">
        <v>259</v>
      </c>
      <c r="Z108" s="140"/>
      <c r="AA108" s="140"/>
      <c r="AB108" s="140"/>
      <c r="AC108" s="140"/>
      <c r="AD108" s="140"/>
      <c r="AE108" s="140"/>
      <c r="AF108" s="140"/>
      <c r="AG108" s="141"/>
      <c r="AH108" s="155" t="s">
        <v>276</v>
      </c>
      <c r="AI108" s="155"/>
      <c r="AJ108" s="155"/>
      <c r="AK108" s="155"/>
      <c r="AL108" s="155"/>
      <c r="AM108" s="155"/>
      <c r="AN108" s="155"/>
      <c r="AO108" s="155"/>
      <c r="AP108" s="155"/>
      <c r="AQ108" s="144">
        <v>3</v>
      </c>
      <c r="AR108" s="145"/>
      <c r="AS108" s="177">
        <v>2002</v>
      </c>
      <c r="AT108" s="178"/>
      <c r="AU108" s="178"/>
      <c r="AV108" s="144">
        <v>5</v>
      </c>
      <c r="AW108" s="145"/>
      <c r="AX108" s="144">
        <v>2</v>
      </c>
      <c r="AY108" s="145"/>
      <c r="AZ108" s="145" t="s">
        <v>215</v>
      </c>
      <c r="BA108" s="145"/>
      <c r="BE108" s="116"/>
      <c r="BF108" s="116"/>
      <c r="BG108" s="116"/>
    </row>
    <row r="109" spans="2:59" x14ac:dyDescent="0.15">
      <c r="C109" s="142">
        <v>3</v>
      </c>
      <c r="D109" s="142"/>
      <c r="E109" s="144">
        <v>13</v>
      </c>
      <c r="F109" s="145"/>
      <c r="G109" s="145"/>
      <c r="H109" s="145"/>
      <c r="I109" s="144">
        <v>579</v>
      </c>
      <c r="J109" s="145"/>
      <c r="K109" s="145"/>
      <c r="L109" s="145"/>
      <c r="M109" s="145">
        <v>1047897</v>
      </c>
      <c r="N109" s="145"/>
      <c r="O109" s="145"/>
      <c r="P109" s="145"/>
      <c r="Q109" s="145"/>
      <c r="R109" s="155" t="s">
        <v>207</v>
      </c>
      <c r="S109" s="155"/>
      <c r="T109" s="155"/>
      <c r="U109" s="155"/>
      <c r="V109" s="155"/>
      <c r="W109" s="155"/>
      <c r="X109" s="155"/>
      <c r="Y109" s="139" t="s">
        <v>260</v>
      </c>
      <c r="Z109" s="140"/>
      <c r="AA109" s="140"/>
      <c r="AB109" s="140"/>
      <c r="AC109" s="140"/>
      <c r="AD109" s="140"/>
      <c r="AE109" s="140"/>
      <c r="AF109" s="140"/>
      <c r="AG109" s="141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44"/>
      <c r="AR109" s="145"/>
      <c r="AS109" s="177">
        <v>1999</v>
      </c>
      <c r="AT109" s="178"/>
      <c r="AU109" s="178"/>
      <c r="AV109" s="144">
        <v>8</v>
      </c>
      <c r="AW109" s="145"/>
      <c r="AX109" s="144">
        <v>3</v>
      </c>
      <c r="AY109" s="145"/>
      <c r="AZ109" s="145" t="s">
        <v>215</v>
      </c>
      <c r="BA109" s="145"/>
      <c r="BE109" s="116"/>
      <c r="BF109" s="116"/>
      <c r="BG109" s="116"/>
    </row>
    <row r="110" spans="2:59" x14ac:dyDescent="0.15">
      <c r="C110" s="142">
        <v>4</v>
      </c>
      <c r="D110" s="142"/>
      <c r="E110" s="144">
        <v>13</v>
      </c>
      <c r="F110" s="145"/>
      <c r="G110" s="145"/>
      <c r="H110" s="145"/>
      <c r="I110" s="144">
        <v>579</v>
      </c>
      <c r="J110" s="145"/>
      <c r="K110" s="145"/>
      <c r="L110" s="145"/>
      <c r="M110" s="145">
        <v>1047898</v>
      </c>
      <c r="N110" s="145"/>
      <c r="O110" s="145"/>
      <c r="P110" s="145"/>
      <c r="Q110" s="145"/>
      <c r="R110" s="155" t="s">
        <v>91</v>
      </c>
      <c r="S110" s="155"/>
      <c r="T110" s="155"/>
      <c r="U110" s="155"/>
      <c r="V110" s="155"/>
      <c r="W110" s="155"/>
      <c r="X110" s="155"/>
      <c r="Y110" s="139" t="s">
        <v>261</v>
      </c>
      <c r="Z110" s="140"/>
      <c r="AA110" s="140"/>
      <c r="AB110" s="140"/>
      <c r="AC110" s="140"/>
      <c r="AD110" s="140"/>
      <c r="AE110" s="140"/>
      <c r="AF110" s="140"/>
      <c r="AG110" s="141"/>
      <c r="AH110" s="155" t="s">
        <v>277</v>
      </c>
      <c r="AI110" s="155"/>
      <c r="AJ110" s="155"/>
      <c r="AK110" s="155"/>
      <c r="AL110" s="155"/>
      <c r="AM110" s="155"/>
      <c r="AN110" s="155"/>
      <c r="AO110" s="155"/>
      <c r="AP110" s="155"/>
      <c r="AQ110" s="144">
        <v>1</v>
      </c>
      <c r="AR110" s="145"/>
      <c r="AS110" s="177">
        <v>2004</v>
      </c>
      <c r="AT110" s="178"/>
      <c r="AU110" s="178"/>
      <c r="AV110" s="144">
        <v>10</v>
      </c>
      <c r="AW110" s="145"/>
      <c r="AX110" s="144">
        <v>4</v>
      </c>
      <c r="AY110" s="145"/>
      <c r="AZ110" s="145" t="s">
        <v>215</v>
      </c>
      <c r="BA110" s="145"/>
      <c r="BE110" s="116"/>
      <c r="BF110" s="116"/>
      <c r="BG110" s="116"/>
    </row>
    <row r="111" spans="2:59" x14ac:dyDescent="0.15">
      <c r="C111" s="142">
        <v>5</v>
      </c>
      <c r="D111" s="142"/>
      <c r="E111" s="144">
        <v>13</v>
      </c>
      <c r="F111" s="145"/>
      <c r="G111" s="145"/>
      <c r="H111" s="145"/>
      <c r="I111" s="144">
        <v>579</v>
      </c>
      <c r="J111" s="145"/>
      <c r="K111" s="145"/>
      <c r="L111" s="145"/>
      <c r="M111" s="145">
        <v>1047899</v>
      </c>
      <c r="N111" s="145"/>
      <c r="O111" s="145"/>
      <c r="P111" s="145"/>
      <c r="Q111" s="145"/>
      <c r="R111" s="155" t="s">
        <v>209</v>
      </c>
      <c r="S111" s="155"/>
      <c r="T111" s="155"/>
      <c r="U111" s="155"/>
      <c r="V111" s="155"/>
      <c r="W111" s="155"/>
      <c r="X111" s="155"/>
      <c r="Y111" s="139" t="s">
        <v>262</v>
      </c>
      <c r="Z111" s="140"/>
      <c r="AA111" s="140"/>
      <c r="AB111" s="140"/>
      <c r="AC111" s="140"/>
      <c r="AD111" s="140"/>
      <c r="AE111" s="140"/>
      <c r="AF111" s="140"/>
      <c r="AG111" s="141"/>
      <c r="AH111" s="155" t="s">
        <v>277</v>
      </c>
      <c r="AI111" s="155"/>
      <c r="AJ111" s="155"/>
      <c r="AK111" s="155"/>
      <c r="AL111" s="155"/>
      <c r="AM111" s="155"/>
      <c r="AN111" s="155"/>
      <c r="AO111" s="155"/>
      <c r="AP111" s="155"/>
      <c r="AQ111" s="144">
        <v>2</v>
      </c>
      <c r="AR111" s="145"/>
      <c r="AS111" s="177">
        <v>2003</v>
      </c>
      <c r="AT111" s="178"/>
      <c r="AU111" s="178"/>
      <c r="AV111" s="144">
        <v>6</v>
      </c>
      <c r="AW111" s="145"/>
      <c r="AX111" s="144">
        <v>5</v>
      </c>
      <c r="AY111" s="145"/>
      <c r="AZ111" s="145" t="s">
        <v>215</v>
      </c>
      <c r="BA111" s="145"/>
      <c r="BE111" s="116"/>
      <c r="BF111" s="116"/>
      <c r="BG111" s="116"/>
    </row>
    <row r="112" spans="2:59" x14ac:dyDescent="0.15">
      <c r="C112" s="142">
        <v>6</v>
      </c>
      <c r="D112" s="142"/>
      <c r="E112" s="144">
        <v>13</v>
      </c>
      <c r="F112" s="145"/>
      <c r="G112" s="145"/>
      <c r="H112" s="145"/>
      <c r="I112" s="144">
        <v>579</v>
      </c>
      <c r="J112" s="145"/>
      <c r="K112" s="145"/>
      <c r="L112" s="145"/>
      <c r="M112" s="145">
        <v>1047900</v>
      </c>
      <c r="N112" s="145"/>
      <c r="O112" s="145"/>
      <c r="P112" s="145"/>
      <c r="Q112" s="145"/>
      <c r="R112" s="155" t="s">
        <v>92</v>
      </c>
      <c r="S112" s="155"/>
      <c r="T112" s="155"/>
      <c r="U112" s="155"/>
      <c r="V112" s="155"/>
      <c r="W112" s="155"/>
      <c r="X112" s="155"/>
      <c r="Y112" s="139" t="s">
        <v>263</v>
      </c>
      <c r="Z112" s="140"/>
      <c r="AA112" s="140"/>
      <c r="AB112" s="140"/>
      <c r="AC112" s="140"/>
      <c r="AD112" s="140"/>
      <c r="AE112" s="140"/>
      <c r="AF112" s="140"/>
      <c r="AG112" s="141"/>
      <c r="AH112" s="180" t="s">
        <v>264</v>
      </c>
      <c r="AI112" s="180"/>
      <c r="AJ112" s="180"/>
      <c r="AK112" s="180"/>
      <c r="AL112" s="180"/>
      <c r="AM112" s="180"/>
      <c r="AN112" s="180"/>
      <c r="AO112" s="180"/>
      <c r="AP112" s="180"/>
      <c r="AQ112" s="178">
        <v>1</v>
      </c>
      <c r="AR112" s="178"/>
      <c r="AS112" s="177">
        <v>2007</v>
      </c>
      <c r="AT112" s="178"/>
      <c r="AU112" s="178"/>
      <c r="AV112" s="144">
        <v>8</v>
      </c>
      <c r="AW112" s="145"/>
      <c r="AX112" s="144">
        <v>6</v>
      </c>
      <c r="AY112" s="145"/>
      <c r="AZ112" s="145" t="s">
        <v>215</v>
      </c>
      <c r="BA112" s="145"/>
      <c r="BE112" s="116"/>
      <c r="BF112" s="116"/>
      <c r="BG112" s="116"/>
    </row>
    <row r="113" spans="1:59" x14ac:dyDescent="0.15">
      <c r="C113" s="142">
        <v>7</v>
      </c>
      <c r="D113" s="142"/>
      <c r="E113" s="144">
        <v>13</v>
      </c>
      <c r="F113" s="145"/>
      <c r="G113" s="145"/>
      <c r="H113" s="145"/>
      <c r="I113" s="144">
        <v>579</v>
      </c>
      <c r="J113" s="145"/>
      <c r="K113" s="145"/>
      <c r="L113" s="145"/>
      <c r="M113" s="145">
        <v>1047901</v>
      </c>
      <c r="N113" s="145"/>
      <c r="O113" s="145"/>
      <c r="P113" s="145"/>
      <c r="Q113" s="145"/>
      <c r="R113" s="155" t="s">
        <v>210</v>
      </c>
      <c r="S113" s="155"/>
      <c r="T113" s="155"/>
      <c r="U113" s="155"/>
      <c r="V113" s="155"/>
      <c r="W113" s="155"/>
      <c r="X113" s="155"/>
      <c r="Y113" s="139" t="s">
        <v>265</v>
      </c>
      <c r="Z113" s="140"/>
      <c r="AA113" s="140"/>
      <c r="AB113" s="140"/>
      <c r="AC113" s="140"/>
      <c r="AD113" s="140"/>
      <c r="AE113" s="140"/>
      <c r="AF113" s="140"/>
      <c r="AG113" s="141"/>
      <c r="AH113" s="180" t="s">
        <v>266</v>
      </c>
      <c r="AI113" s="180"/>
      <c r="AJ113" s="180"/>
      <c r="AK113" s="180"/>
      <c r="AL113" s="180"/>
      <c r="AM113" s="180"/>
      <c r="AN113" s="180"/>
      <c r="AO113" s="180"/>
      <c r="AP113" s="180"/>
      <c r="AQ113" s="178">
        <v>3</v>
      </c>
      <c r="AR113" s="178"/>
      <c r="AS113" s="177">
        <v>2005</v>
      </c>
      <c r="AT113" s="178"/>
      <c r="AU113" s="178"/>
      <c r="AV113" s="144">
        <v>9</v>
      </c>
      <c r="AW113" s="145"/>
      <c r="AX113" s="144">
        <v>7</v>
      </c>
      <c r="AY113" s="145"/>
      <c r="AZ113" s="145" t="s">
        <v>215</v>
      </c>
      <c r="BA113" s="145"/>
      <c r="BE113" s="116"/>
      <c r="BF113" s="116"/>
      <c r="BG113" s="116"/>
    </row>
    <row r="114" spans="1:59" x14ac:dyDescent="0.15">
      <c r="C114" s="142">
        <v>8</v>
      </c>
      <c r="D114" s="142"/>
      <c r="E114" s="144">
        <v>13</v>
      </c>
      <c r="F114" s="145"/>
      <c r="G114" s="145"/>
      <c r="H114" s="145"/>
      <c r="I114" s="144">
        <v>579</v>
      </c>
      <c r="J114" s="145"/>
      <c r="K114" s="145"/>
      <c r="L114" s="145"/>
      <c r="M114" s="144">
        <v>1047902</v>
      </c>
      <c r="N114" s="145"/>
      <c r="O114" s="145"/>
      <c r="P114" s="145"/>
      <c r="Q114" s="145"/>
      <c r="R114" s="155" t="s">
        <v>267</v>
      </c>
      <c r="S114" s="155"/>
      <c r="T114" s="155"/>
      <c r="U114" s="155"/>
      <c r="V114" s="155"/>
      <c r="W114" s="155"/>
      <c r="X114" s="155"/>
      <c r="Y114" s="139" t="s">
        <v>268</v>
      </c>
      <c r="Z114" s="140"/>
      <c r="AA114" s="140"/>
      <c r="AB114" s="140"/>
      <c r="AC114" s="140"/>
      <c r="AD114" s="140"/>
      <c r="AE114" s="140"/>
      <c r="AF114" s="140"/>
      <c r="AG114" s="141"/>
      <c r="AH114" s="180" t="s">
        <v>269</v>
      </c>
      <c r="AI114" s="180"/>
      <c r="AJ114" s="180"/>
      <c r="AK114" s="180"/>
      <c r="AL114" s="180"/>
      <c r="AM114" s="180"/>
      <c r="AN114" s="180"/>
      <c r="AO114" s="180"/>
      <c r="AP114" s="180"/>
      <c r="AQ114" s="178">
        <v>2</v>
      </c>
      <c r="AR114" s="178"/>
      <c r="AS114" s="177">
        <v>2006</v>
      </c>
      <c r="AT114" s="178"/>
      <c r="AU114" s="178"/>
      <c r="AV114" s="144">
        <v>7</v>
      </c>
      <c r="AW114" s="145"/>
      <c r="AX114" s="144">
        <v>8</v>
      </c>
      <c r="AY114" s="145"/>
      <c r="AZ114" s="145" t="s">
        <v>214</v>
      </c>
      <c r="BA114" s="145"/>
      <c r="BE114" s="116"/>
      <c r="BF114" s="116"/>
      <c r="BG114" s="116"/>
    </row>
    <row r="115" spans="1:59" x14ac:dyDescent="0.15">
      <c r="C115" s="142">
        <v>9</v>
      </c>
      <c r="D115" s="142"/>
      <c r="E115" s="144">
        <v>13</v>
      </c>
      <c r="F115" s="145"/>
      <c r="G115" s="145"/>
      <c r="H115" s="145"/>
      <c r="I115" s="144">
        <v>579</v>
      </c>
      <c r="J115" s="145"/>
      <c r="K115" s="145"/>
      <c r="L115" s="145"/>
      <c r="M115" s="145">
        <v>1047903</v>
      </c>
      <c r="N115" s="145"/>
      <c r="O115" s="145"/>
      <c r="P115" s="145"/>
      <c r="Q115" s="145"/>
      <c r="R115" s="155" t="s">
        <v>93</v>
      </c>
      <c r="S115" s="155"/>
      <c r="T115" s="155"/>
      <c r="U115" s="155"/>
      <c r="V115" s="155"/>
      <c r="W115" s="155"/>
      <c r="X115" s="155"/>
      <c r="Y115" s="139" t="s">
        <v>270</v>
      </c>
      <c r="Z115" s="140"/>
      <c r="AA115" s="140"/>
      <c r="AB115" s="140"/>
      <c r="AC115" s="140"/>
      <c r="AD115" s="140"/>
      <c r="AE115" s="140"/>
      <c r="AF115" s="140"/>
      <c r="AG115" s="141"/>
      <c r="AH115" s="180" t="s">
        <v>271</v>
      </c>
      <c r="AI115" s="180"/>
      <c r="AJ115" s="180"/>
      <c r="AK115" s="180"/>
      <c r="AL115" s="180"/>
      <c r="AM115" s="180"/>
      <c r="AN115" s="180"/>
      <c r="AO115" s="180"/>
      <c r="AP115" s="180"/>
      <c r="AQ115" s="178">
        <v>1</v>
      </c>
      <c r="AR115" s="178"/>
      <c r="AS115" s="177">
        <v>2007</v>
      </c>
      <c r="AT115" s="178"/>
      <c r="AU115" s="178"/>
      <c r="AV115" s="144">
        <v>8</v>
      </c>
      <c r="AW115" s="145"/>
      <c r="AX115" s="144">
        <v>9</v>
      </c>
      <c r="AY115" s="145"/>
      <c r="AZ115" s="145" t="s">
        <v>215</v>
      </c>
      <c r="BA115" s="145"/>
      <c r="BE115" s="116"/>
      <c r="BF115" s="116"/>
      <c r="BG115" s="116"/>
    </row>
    <row r="116" spans="1:59" x14ac:dyDescent="0.15">
      <c r="C116" s="142">
        <v>10</v>
      </c>
      <c r="D116" s="142"/>
      <c r="E116" s="144">
        <v>13</v>
      </c>
      <c r="F116" s="145"/>
      <c r="G116" s="145"/>
      <c r="H116" s="145"/>
      <c r="I116" s="144">
        <v>579</v>
      </c>
      <c r="J116" s="145"/>
      <c r="K116" s="145"/>
      <c r="L116" s="145"/>
      <c r="M116" s="145">
        <v>1047904</v>
      </c>
      <c r="N116" s="145"/>
      <c r="O116" s="145"/>
      <c r="P116" s="145"/>
      <c r="Q116" s="145"/>
      <c r="R116" s="155" t="s">
        <v>211</v>
      </c>
      <c r="S116" s="155"/>
      <c r="T116" s="155"/>
      <c r="U116" s="155"/>
      <c r="V116" s="155"/>
      <c r="W116" s="155"/>
      <c r="X116" s="155"/>
      <c r="Y116" s="139" t="s">
        <v>272</v>
      </c>
      <c r="Z116" s="140"/>
      <c r="AA116" s="140"/>
      <c r="AB116" s="140"/>
      <c r="AC116" s="140"/>
      <c r="AD116" s="140"/>
      <c r="AE116" s="140"/>
      <c r="AF116" s="140"/>
      <c r="AG116" s="141"/>
      <c r="AH116" s="180" t="s">
        <v>271</v>
      </c>
      <c r="AI116" s="180"/>
      <c r="AJ116" s="180"/>
      <c r="AK116" s="180"/>
      <c r="AL116" s="180"/>
      <c r="AM116" s="180"/>
      <c r="AN116" s="180"/>
      <c r="AO116" s="180"/>
      <c r="AP116" s="180"/>
      <c r="AQ116" s="178">
        <v>3</v>
      </c>
      <c r="AR116" s="178"/>
      <c r="AS116" s="177">
        <v>2005</v>
      </c>
      <c r="AT116" s="178"/>
      <c r="AU116" s="178"/>
      <c r="AV116" s="144">
        <v>9</v>
      </c>
      <c r="AW116" s="145"/>
      <c r="AX116" s="144">
        <v>10</v>
      </c>
      <c r="AY116" s="145"/>
      <c r="AZ116" s="145" t="s">
        <v>215</v>
      </c>
      <c r="BA116" s="145"/>
      <c r="BE116" s="116"/>
      <c r="BF116" s="116"/>
      <c r="BG116" s="116"/>
    </row>
    <row r="117" spans="1:59" x14ac:dyDescent="0.15">
      <c r="C117" s="142">
        <v>11</v>
      </c>
      <c r="D117" s="142"/>
      <c r="E117" s="144">
        <v>13</v>
      </c>
      <c r="F117" s="145"/>
      <c r="G117" s="145"/>
      <c r="H117" s="145"/>
      <c r="I117" s="144">
        <v>579</v>
      </c>
      <c r="J117" s="145"/>
      <c r="K117" s="145"/>
      <c r="L117" s="145"/>
      <c r="M117" s="144">
        <v>1047998</v>
      </c>
      <c r="N117" s="145"/>
      <c r="O117" s="145"/>
      <c r="P117" s="145"/>
      <c r="Q117" s="145"/>
      <c r="R117" s="155" t="s">
        <v>206</v>
      </c>
      <c r="S117" s="155"/>
      <c r="T117" s="155"/>
      <c r="U117" s="155"/>
      <c r="V117" s="155"/>
      <c r="W117" s="155"/>
      <c r="X117" s="155"/>
      <c r="Y117" s="139" t="s">
        <v>273</v>
      </c>
      <c r="Z117" s="140"/>
      <c r="AA117" s="140"/>
      <c r="AB117" s="140"/>
      <c r="AC117" s="140"/>
      <c r="AD117" s="140"/>
      <c r="AE117" s="140"/>
      <c r="AF117" s="140"/>
      <c r="AG117" s="141"/>
      <c r="AH117" s="180" t="s">
        <v>266</v>
      </c>
      <c r="AI117" s="180"/>
      <c r="AJ117" s="180"/>
      <c r="AK117" s="180"/>
      <c r="AL117" s="180"/>
      <c r="AM117" s="180"/>
      <c r="AN117" s="180"/>
      <c r="AO117" s="180"/>
      <c r="AP117" s="180"/>
      <c r="AQ117" s="178">
        <v>2</v>
      </c>
      <c r="AR117" s="177"/>
      <c r="AS117" s="177">
        <v>2007</v>
      </c>
      <c r="AT117" s="178"/>
      <c r="AU117" s="178"/>
      <c r="AV117" s="144">
        <v>2</v>
      </c>
      <c r="AW117" s="145"/>
      <c r="AX117" s="144">
        <v>3</v>
      </c>
      <c r="AY117" s="145"/>
      <c r="AZ117" s="145" t="s">
        <v>215</v>
      </c>
      <c r="BA117" s="145"/>
      <c r="BE117" s="116"/>
      <c r="BF117" s="116"/>
      <c r="BG117" s="116"/>
    </row>
    <row r="118" spans="1:59" x14ac:dyDescent="0.15">
      <c r="C118" s="142">
        <v>12</v>
      </c>
      <c r="D118" s="142"/>
      <c r="E118" s="144">
        <v>13</v>
      </c>
      <c r="F118" s="145"/>
      <c r="G118" s="145"/>
      <c r="H118" s="145"/>
      <c r="I118" s="144">
        <v>579</v>
      </c>
      <c r="J118" s="145"/>
      <c r="K118" s="145"/>
      <c r="L118" s="145"/>
      <c r="M118" s="144">
        <v>1047999</v>
      </c>
      <c r="N118" s="145"/>
      <c r="O118" s="145"/>
      <c r="P118" s="145"/>
      <c r="Q118" s="145"/>
      <c r="R118" s="155" t="s">
        <v>212</v>
      </c>
      <c r="S118" s="155"/>
      <c r="T118" s="155"/>
      <c r="U118" s="155"/>
      <c r="V118" s="155"/>
      <c r="W118" s="155"/>
      <c r="X118" s="155"/>
      <c r="Y118" s="139" t="s">
        <v>274</v>
      </c>
      <c r="Z118" s="140"/>
      <c r="AA118" s="140"/>
      <c r="AB118" s="140"/>
      <c r="AC118" s="140"/>
      <c r="AD118" s="140"/>
      <c r="AE118" s="140"/>
      <c r="AF118" s="140"/>
      <c r="AG118" s="141"/>
      <c r="AH118" s="180" t="s">
        <v>269</v>
      </c>
      <c r="AI118" s="180"/>
      <c r="AJ118" s="180"/>
      <c r="AK118" s="180"/>
      <c r="AL118" s="180"/>
      <c r="AM118" s="180"/>
      <c r="AN118" s="180"/>
      <c r="AO118" s="180"/>
      <c r="AP118" s="180"/>
      <c r="AQ118" s="178">
        <v>3</v>
      </c>
      <c r="AR118" s="177"/>
      <c r="AS118" s="177">
        <v>2006</v>
      </c>
      <c r="AT118" s="178"/>
      <c r="AU118" s="178"/>
      <c r="AV118" s="144">
        <v>1</v>
      </c>
      <c r="AW118" s="145"/>
      <c r="AX118" s="144">
        <v>1</v>
      </c>
      <c r="AY118" s="145"/>
      <c r="AZ118" s="145" t="s">
        <v>215</v>
      </c>
      <c r="BA118" s="145"/>
      <c r="BE118" s="116"/>
      <c r="BF118" s="116"/>
      <c r="BG118" s="116"/>
    </row>
    <row r="119" spans="1:59" x14ac:dyDescent="0.15"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4"/>
      <c r="S119" s="4"/>
      <c r="T119" s="4"/>
      <c r="U119" s="4"/>
      <c r="V119" s="4"/>
      <c r="W119" s="4"/>
      <c r="X119" s="4"/>
      <c r="Y119" s="30"/>
      <c r="Z119" s="30"/>
      <c r="AA119" s="30"/>
      <c r="AB119" s="30"/>
      <c r="AC119" s="30"/>
      <c r="AD119" s="30"/>
      <c r="AE119" s="30"/>
      <c r="AF119" s="30"/>
      <c r="AG119" s="30"/>
      <c r="AH119" s="4"/>
      <c r="AI119" s="4"/>
      <c r="AJ119" s="4"/>
      <c r="AK119" s="4"/>
      <c r="AL119" s="4"/>
      <c r="AM119" s="4"/>
      <c r="AN119" s="4"/>
      <c r="AO119" s="4"/>
      <c r="AP119" s="4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9" x14ac:dyDescent="0.15"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4"/>
      <c r="S120" s="4"/>
      <c r="T120" s="4"/>
      <c r="U120" s="4"/>
      <c r="V120" s="4"/>
      <c r="W120" s="4"/>
      <c r="X120" s="4"/>
      <c r="Y120" s="30"/>
      <c r="Z120" s="30"/>
      <c r="AA120" s="30"/>
      <c r="AB120" s="30"/>
      <c r="AC120" s="30"/>
      <c r="AD120" s="30"/>
      <c r="AE120" s="30"/>
      <c r="AF120" s="30"/>
      <c r="AG120" s="30"/>
      <c r="AH120" s="4"/>
      <c r="AI120" s="4"/>
      <c r="AJ120" s="4"/>
      <c r="AK120" s="4"/>
      <c r="AL120" s="4"/>
      <c r="AM120" s="4"/>
      <c r="AN120" s="4"/>
      <c r="AO120" s="4"/>
      <c r="AP120" s="4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9" x14ac:dyDescent="0.15">
      <c r="A121" t="s">
        <v>132</v>
      </c>
    </row>
    <row r="122" spans="1:59" x14ac:dyDescent="0.15">
      <c r="B122" s="13" t="s">
        <v>104</v>
      </c>
      <c r="C122" t="s">
        <v>94</v>
      </c>
    </row>
    <row r="123" spans="1:59" x14ac:dyDescent="0.15">
      <c r="C123" t="s">
        <v>374</v>
      </c>
    </row>
    <row r="124" spans="1:59" x14ac:dyDescent="0.15">
      <c r="C124" t="s">
        <v>375</v>
      </c>
    </row>
    <row r="125" spans="1:59" x14ac:dyDescent="0.15">
      <c r="C125" t="s">
        <v>403</v>
      </c>
    </row>
    <row r="126" spans="1:59" x14ac:dyDescent="0.15">
      <c r="C126" t="s">
        <v>404</v>
      </c>
    </row>
    <row r="127" spans="1:59" x14ac:dyDescent="0.15">
      <c r="C127" t="s">
        <v>376</v>
      </c>
    </row>
    <row r="129" spans="2:56" x14ac:dyDescent="0.15">
      <c r="J129" s="166" t="s">
        <v>133</v>
      </c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</row>
    <row r="130" spans="2:56" x14ac:dyDescent="0.15">
      <c r="B130" s="166" t="s">
        <v>46</v>
      </c>
      <c r="C130" s="166"/>
      <c r="D130" s="166"/>
      <c r="E130" s="166"/>
      <c r="F130" s="166"/>
      <c r="G130" s="166"/>
      <c r="H130" s="166"/>
    </row>
    <row r="131" spans="2:56" x14ac:dyDescent="0.15">
      <c r="B131" s="166"/>
      <c r="C131" s="166"/>
      <c r="D131" s="166"/>
      <c r="E131" s="166"/>
      <c r="F131" s="166"/>
      <c r="G131" s="166"/>
      <c r="H131" s="166"/>
      <c r="K131" s="127" t="s">
        <v>134</v>
      </c>
      <c r="L131" s="127"/>
      <c r="O131" s="126" t="s">
        <v>379</v>
      </c>
      <c r="P131" s="126"/>
      <c r="T131" s="166" t="s">
        <v>135</v>
      </c>
      <c r="U131" s="166"/>
      <c r="V131" s="166"/>
      <c r="W131" s="166"/>
      <c r="Y131" s="128" t="s">
        <v>382</v>
      </c>
      <c r="Z131" s="128"/>
      <c r="AA131" s="128"/>
      <c r="AB131" s="128"/>
      <c r="AF131" s="166" t="s">
        <v>136</v>
      </c>
      <c r="AG131" s="166"/>
      <c r="AH131" s="166"/>
      <c r="AI131" s="166"/>
      <c r="AP131" s="128" t="s">
        <v>377</v>
      </c>
      <c r="AQ131" s="128"/>
      <c r="AR131" s="128"/>
      <c r="AS131" s="128"/>
      <c r="BA131" s="114"/>
      <c r="BB131" s="114"/>
      <c r="BC131" s="114"/>
      <c r="BD131" s="114"/>
    </row>
    <row r="132" spans="2:56" x14ac:dyDescent="0.15">
      <c r="B132" s="166"/>
      <c r="C132" s="166"/>
      <c r="D132" s="166"/>
      <c r="E132" s="166"/>
      <c r="F132" s="166"/>
      <c r="G132" s="166"/>
      <c r="H132" s="166"/>
      <c r="K132" s="127" t="s">
        <v>19</v>
      </c>
      <c r="L132" s="127"/>
      <c r="O132" s="127" t="s">
        <v>19</v>
      </c>
      <c r="P132" s="127"/>
      <c r="T132" s="126" t="s">
        <v>19</v>
      </c>
      <c r="U132" s="126"/>
      <c r="V132" s="129" t="s">
        <v>95</v>
      </c>
      <c r="W132" s="129"/>
      <c r="Y132" s="126" t="s">
        <v>19</v>
      </c>
      <c r="Z132" s="126"/>
      <c r="AA132" s="129" t="s">
        <v>95</v>
      </c>
      <c r="AB132" s="129"/>
      <c r="AF132" s="126" t="s">
        <v>19</v>
      </c>
      <c r="AG132" s="126"/>
      <c r="AH132" s="129" t="s">
        <v>95</v>
      </c>
      <c r="AI132" s="129"/>
      <c r="AP132" s="126" t="s">
        <v>19</v>
      </c>
      <c r="AQ132" s="126"/>
      <c r="AR132" s="129" t="s">
        <v>95</v>
      </c>
      <c r="AS132" s="129"/>
      <c r="BA132" s="115"/>
      <c r="BB132" s="115"/>
      <c r="BC132" s="115"/>
      <c r="BD132" s="115"/>
    </row>
    <row r="133" spans="2:56" x14ac:dyDescent="0.15">
      <c r="B133" s="221" t="s">
        <v>208</v>
      </c>
      <c r="C133" s="221"/>
      <c r="D133" s="221"/>
      <c r="E133" s="221"/>
      <c r="F133" s="221"/>
      <c r="G133" s="221"/>
      <c r="H133" s="221"/>
      <c r="K133" s="125">
        <v>1</v>
      </c>
      <c r="L133" s="125"/>
      <c r="O133" s="121"/>
      <c r="P133" s="121"/>
      <c r="T133" s="125">
        <v>1</v>
      </c>
      <c r="U133" s="125"/>
      <c r="V133" s="125">
        <v>1</v>
      </c>
      <c r="W133" s="125"/>
      <c r="Y133" s="121"/>
      <c r="Z133" s="121"/>
      <c r="AA133" s="121"/>
      <c r="AB133" s="121"/>
      <c r="AF133" s="145" t="s">
        <v>137</v>
      </c>
      <c r="AG133" s="145"/>
      <c r="AH133" s="125">
        <v>1</v>
      </c>
      <c r="AI133" s="125"/>
      <c r="AP133" s="145" t="s">
        <v>96</v>
      </c>
      <c r="AQ133" s="145"/>
      <c r="AR133" s="125">
        <v>1</v>
      </c>
      <c r="AS133" s="125"/>
      <c r="BA133" s="116"/>
      <c r="BB133" s="116"/>
      <c r="BC133" s="117"/>
      <c r="BD133" s="117"/>
    </row>
    <row r="134" spans="2:56" x14ac:dyDescent="0.15">
      <c r="B134" s="143" t="s">
        <v>90</v>
      </c>
      <c r="C134" s="143"/>
      <c r="D134" s="143"/>
      <c r="E134" s="143"/>
      <c r="F134" s="143"/>
      <c r="G134" s="143"/>
      <c r="H134" s="143"/>
      <c r="K134" s="125">
        <v>3</v>
      </c>
      <c r="L134" s="125"/>
      <c r="O134" s="121"/>
      <c r="P134" s="121"/>
      <c r="T134" s="125">
        <v>1</v>
      </c>
      <c r="U134" s="125"/>
      <c r="V134" s="125">
        <v>2</v>
      </c>
      <c r="W134" s="125"/>
      <c r="Y134" s="121"/>
      <c r="Z134" s="121"/>
      <c r="AA134" s="121"/>
      <c r="AB134" s="121"/>
      <c r="AF134" s="145" t="s">
        <v>96</v>
      </c>
      <c r="AG134" s="145"/>
      <c r="AH134" s="125">
        <v>2</v>
      </c>
      <c r="AI134" s="125"/>
      <c r="AP134" s="145" t="s">
        <v>96</v>
      </c>
      <c r="AQ134" s="145"/>
      <c r="AR134" s="125">
        <v>2</v>
      </c>
      <c r="AS134" s="125"/>
      <c r="BA134" s="116"/>
      <c r="BB134" s="116"/>
      <c r="BC134" s="117"/>
      <c r="BD134" s="117"/>
    </row>
    <row r="135" spans="2:56" x14ac:dyDescent="0.15">
      <c r="B135" s="143" t="s">
        <v>207</v>
      </c>
      <c r="C135" s="143"/>
      <c r="D135" s="143"/>
      <c r="E135" s="143"/>
      <c r="F135" s="143"/>
      <c r="G135" s="143"/>
      <c r="H135" s="143"/>
      <c r="K135" s="125">
        <v>2</v>
      </c>
      <c r="L135" s="125"/>
      <c r="O135" s="121"/>
      <c r="P135" s="121"/>
      <c r="T135" s="125">
        <v>1</v>
      </c>
      <c r="U135" s="125"/>
      <c r="V135" s="125" t="s">
        <v>138</v>
      </c>
      <c r="W135" s="125"/>
      <c r="Y135" s="121"/>
      <c r="Z135" s="121"/>
      <c r="AA135" s="121"/>
      <c r="AB135" s="121"/>
      <c r="AF135" s="145" t="s">
        <v>139</v>
      </c>
      <c r="AG135" s="145"/>
      <c r="AH135" s="125">
        <v>3</v>
      </c>
      <c r="AI135" s="125"/>
      <c r="AP135" s="145" t="s">
        <v>96</v>
      </c>
      <c r="AQ135" s="145"/>
      <c r="AR135" s="125">
        <v>3</v>
      </c>
      <c r="AS135" s="125"/>
      <c r="BA135" s="116"/>
      <c r="BB135" s="116"/>
      <c r="BC135" s="117"/>
      <c r="BD135" s="117"/>
    </row>
    <row r="136" spans="2:56" x14ac:dyDescent="0.15">
      <c r="B136" s="143" t="s">
        <v>91</v>
      </c>
      <c r="C136" s="143"/>
      <c r="D136" s="143"/>
      <c r="E136" s="143"/>
      <c r="F136" s="143"/>
      <c r="G136" s="143"/>
      <c r="H136" s="143"/>
      <c r="K136" s="125">
        <v>4</v>
      </c>
      <c r="L136" s="125"/>
      <c r="O136" s="121"/>
      <c r="P136" s="121"/>
      <c r="T136" s="125">
        <v>2</v>
      </c>
      <c r="U136" s="125"/>
      <c r="V136" s="125">
        <v>2</v>
      </c>
      <c r="W136" s="125"/>
      <c r="Y136" s="121"/>
      <c r="Z136" s="121"/>
      <c r="AA136" s="121"/>
      <c r="AB136" s="121"/>
      <c r="AF136" s="145" t="s">
        <v>139</v>
      </c>
      <c r="AG136" s="145"/>
      <c r="AH136" s="125">
        <v>5</v>
      </c>
      <c r="AI136" s="125"/>
      <c r="AP136" s="145" t="s">
        <v>96</v>
      </c>
      <c r="AQ136" s="145"/>
      <c r="AR136" s="125">
        <v>5</v>
      </c>
      <c r="AS136" s="125"/>
      <c r="BA136" s="116"/>
      <c r="BB136" s="116"/>
      <c r="BC136" s="117"/>
      <c r="BD136" s="117"/>
    </row>
    <row r="137" spans="2:56" x14ac:dyDescent="0.15">
      <c r="B137" s="143" t="s">
        <v>209</v>
      </c>
      <c r="C137" s="143"/>
      <c r="D137" s="143"/>
      <c r="E137" s="143"/>
      <c r="F137" s="143"/>
      <c r="G137" s="143"/>
      <c r="H137" s="143"/>
      <c r="K137" s="125">
        <v>5</v>
      </c>
      <c r="L137" s="125"/>
      <c r="O137" s="121"/>
      <c r="P137" s="121"/>
      <c r="T137" s="125">
        <v>2</v>
      </c>
      <c r="U137" s="125"/>
      <c r="V137" s="125">
        <v>1</v>
      </c>
      <c r="W137" s="125"/>
      <c r="Y137" s="121"/>
      <c r="Z137" s="121"/>
      <c r="AA137" s="121"/>
      <c r="AB137" s="121"/>
      <c r="AF137" s="145" t="s">
        <v>139</v>
      </c>
      <c r="AG137" s="145"/>
      <c r="AH137" s="125">
        <v>4</v>
      </c>
      <c r="AI137" s="125"/>
      <c r="AP137" s="145" t="s">
        <v>96</v>
      </c>
      <c r="AQ137" s="145"/>
      <c r="AR137" s="125">
        <v>4</v>
      </c>
      <c r="AS137" s="125"/>
      <c r="BA137" s="116"/>
      <c r="BB137" s="116"/>
      <c r="BC137" s="117"/>
      <c r="BD137" s="117"/>
    </row>
    <row r="138" spans="2:56" x14ac:dyDescent="0.15">
      <c r="B138" s="143" t="s">
        <v>92</v>
      </c>
      <c r="C138" s="143"/>
      <c r="D138" s="143"/>
      <c r="E138" s="143"/>
      <c r="F138" s="143"/>
      <c r="G138" s="143"/>
      <c r="H138" s="143"/>
      <c r="K138" s="125">
        <v>6</v>
      </c>
      <c r="L138" s="125"/>
      <c r="O138" s="121"/>
      <c r="P138" s="121"/>
      <c r="T138" s="121"/>
      <c r="U138" s="121"/>
      <c r="V138" s="121"/>
      <c r="W138" s="121"/>
      <c r="Y138" s="121"/>
      <c r="Z138" s="121"/>
      <c r="AA138" s="121"/>
      <c r="AB138" s="121"/>
      <c r="AF138" s="145" t="s">
        <v>140</v>
      </c>
      <c r="AG138" s="145"/>
      <c r="AH138" s="125">
        <v>3</v>
      </c>
      <c r="AI138" s="125"/>
      <c r="AP138" s="145" t="s">
        <v>96</v>
      </c>
      <c r="AQ138" s="145"/>
      <c r="AR138" s="125">
        <v>8</v>
      </c>
      <c r="AS138" s="125"/>
      <c r="BA138" s="116"/>
      <c r="BB138" s="116"/>
      <c r="BC138" s="117"/>
      <c r="BD138" s="117"/>
    </row>
    <row r="139" spans="2:56" x14ac:dyDescent="0.15">
      <c r="B139" s="143" t="s">
        <v>210</v>
      </c>
      <c r="C139" s="143"/>
      <c r="D139" s="143"/>
      <c r="E139" s="143"/>
      <c r="F139" s="143"/>
      <c r="G139" s="143"/>
      <c r="H139" s="143"/>
      <c r="K139" s="121"/>
      <c r="L139" s="121"/>
      <c r="O139" s="121"/>
      <c r="P139" s="121"/>
      <c r="T139" s="121"/>
      <c r="U139" s="121"/>
      <c r="V139" s="121"/>
      <c r="W139" s="121"/>
      <c r="Y139" s="125">
        <v>1</v>
      </c>
      <c r="Z139" s="125"/>
      <c r="AA139" s="125">
        <v>1</v>
      </c>
      <c r="AB139" s="125"/>
      <c r="AF139" s="145" t="s">
        <v>141</v>
      </c>
      <c r="AG139" s="145"/>
      <c r="AH139" s="125">
        <v>1</v>
      </c>
      <c r="AI139" s="125"/>
      <c r="AP139" s="145" t="s">
        <v>96</v>
      </c>
      <c r="AQ139" s="145"/>
      <c r="AR139" s="125">
        <v>6</v>
      </c>
      <c r="AS139" s="125"/>
      <c r="BA139" s="116"/>
      <c r="BB139" s="116"/>
      <c r="BC139" s="117"/>
      <c r="BD139" s="117"/>
    </row>
    <row r="140" spans="2:56" x14ac:dyDescent="0.15">
      <c r="B140" s="143" t="s">
        <v>267</v>
      </c>
      <c r="C140" s="143"/>
      <c r="D140" s="143"/>
      <c r="E140" s="143"/>
      <c r="F140" s="143"/>
      <c r="G140" s="143"/>
      <c r="H140" s="143"/>
      <c r="K140" s="121"/>
      <c r="L140" s="121"/>
      <c r="O140" s="125">
        <v>1</v>
      </c>
      <c r="P140" s="125"/>
      <c r="T140" s="121"/>
      <c r="U140" s="121"/>
      <c r="V140" s="121"/>
      <c r="W140" s="121"/>
      <c r="Y140" s="125">
        <v>1</v>
      </c>
      <c r="Z140" s="125"/>
      <c r="AA140" s="125">
        <v>2</v>
      </c>
      <c r="AB140" s="125"/>
      <c r="AF140" s="145" t="s">
        <v>141</v>
      </c>
      <c r="AG140" s="145"/>
      <c r="AH140" s="125">
        <v>2</v>
      </c>
      <c r="AI140" s="125"/>
      <c r="AP140" s="145" t="s">
        <v>96</v>
      </c>
      <c r="AQ140" s="145"/>
      <c r="AR140" s="125">
        <v>7</v>
      </c>
      <c r="AS140" s="125"/>
      <c r="BA140" s="116"/>
      <c r="BB140" s="116"/>
      <c r="BC140" s="117"/>
      <c r="BD140" s="117"/>
    </row>
    <row r="141" spans="2:56" x14ac:dyDescent="0.15">
      <c r="B141" s="143" t="s">
        <v>93</v>
      </c>
      <c r="C141" s="143"/>
      <c r="D141" s="143"/>
      <c r="E141" s="143"/>
      <c r="F141" s="143"/>
      <c r="G141" s="143"/>
      <c r="H141" s="143"/>
      <c r="K141" s="121"/>
      <c r="L141" s="121"/>
      <c r="O141" s="121"/>
      <c r="P141" s="121"/>
      <c r="T141" s="121"/>
      <c r="U141" s="121"/>
      <c r="V141" s="121"/>
      <c r="W141" s="121"/>
      <c r="Y141" s="125">
        <v>1</v>
      </c>
      <c r="Z141" s="125"/>
      <c r="AA141" s="125" t="s">
        <v>405</v>
      </c>
      <c r="AB141" s="125"/>
      <c r="AF141" s="176"/>
      <c r="AG141" s="176"/>
      <c r="AH141" s="121"/>
      <c r="AI141" s="121"/>
      <c r="AP141" s="145" t="s">
        <v>96</v>
      </c>
      <c r="AQ141" s="145"/>
      <c r="AR141" s="121" t="s">
        <v>11</v>
      </c>
      <c r="AS141" s="121"/>
      <c r="BA141" s="116"/>
      <c r="BB141" s="116"/>
      <c r="BC141" s="117"/>
      <c r="BD141" s="117"/>
    </row>
    <row r="142" spans="2:56" x14ac:dyDescent="0.15">
      <c r="B142" s="143" t="s">
        <v>211</v>
      </c>
      <c r="C142" s="143"/>
      <c r="D142" s="143"/>
      <c r="E142" s="143"/>
      <c r="F142" s="143"/>
      <c r="G142" s="143"/>
      <c r="H142" s="143"/>
      <c r="K142" s="121"/>
      <c r="L142" s="121"/>
      <c r="O142" s="121"/>
      <c r="P142" s="121"/>
      <c r="T142" s="121"/>
      <c r="U142" s="121"/>
      <c r="V142" s="121"/>
      <c r="W142" s="121"/>
      <c r="Y142" s="121"/>
      <c r="Z142" s="121"/>
      <c r="AA142" s="121"/>
      <c r="AB142" s="121"/>
      <c r="AF142" s="145" t="s">
        <v>140</v>
      </c>
      <c r="AG142" s="145"/>
      <c r="AH142" s="125">
        <v>4</v>
      </c>
      <c r="AI142" s="125"/>
      <c r="AP142" s="145" t="s">
        <v>96</v>
      </c>
      <c r="AQ142" s="145"/>
      <c r="AR142" s="121" t="s">
        <v>10</v>
      </c>
      <c r="AS142" s="121"/>
      <c r="BA142" s="116"/>
      <c r="BB142" s="116"/>
      <c r="BC142" s="117"/>
      <c r="BD142" s="117"/>
    </row>
    <row r="143" spans="2:56" x14ac:dyDescent="0.15">
      <c r="B143" s="143" t="s">
        <v>206</v>
      </c>
      <c r="C143" s="143"/>
      <c r="D143" s="143"/>
      <c r="E143" s="143"/>
      <c r="F143" s="143"/>
      <c r="G143" s="143"/>
      <c r="H143" s="143"/>
      <c r="K143" s="121"/>
      <c r="L143" s="121"/>
      <c r="O143" s="121"/>
      <c r="P143" s="121"/>
      <c r="T143" s="121"/>
      <c r="U143" s="121"/>
      <c r="V143" s="121"/>
      <c r="W143" s="121"/>
      <c r="Y143" s="121"/>
      <c r="Z143" s="121"/>
      <c r="AA143" s="121"/>
      <c r="AB143" s="121"/>
      <c r="AF143" s="145" t="s">
        <v>140</v>
      </c>
      <c r="AG143" s="145"/>
      <c r="AH143" s="121" t="s">
        <v>142</v>
      </c>
      <c r="AI143" s="121"/>
      <c r="AJ143" t="s">
        <v>97</v>
      </c>
      <c r="AP143" s="121"/>
      <c r="AQ143" s="121"/>
      <c r="AR143" s="121"/>
      <c r="AS143" s="121"/>
      <c r="AT143" t="s">
        <v>97</v>
      </c>
      <c r="BA143" s="116"/>
      <c r="BB143" s="116"/>
      <c r="BC143" s="117"/>
      <c r="BD143" s="117"/>
    </row>
    <row r="144" spans="2:56" x14ac:dyDescent="0.15">
      <c r="B144" s="143" t="s">
        <v>212</v>
      </c>
      <c r="C144" s="143"/>
      <c r="D144" s="143"/>
      <c r="E144" s="143"/>
      <c r="F144" s="143"/>
      <c r="G144" s="143"/>
      <c r="H144" s="143"/>
      <c r="K144" s="121"/>
      <c r="L144" s="121"/>
      <c r="O144" s="121"/>
      <c r="P144" s="121"/>
      <c r="T144" s="121"/>
      <c r="U144" s="121"/>
      <c r="V144" s="121"/>
      <c r="W144" s="121"/>
      <c r="Y144" s="121"/>
      <c r="Z144" s="121"/>
      <c r="AA144" s="121"/>
      <c r="AB144" s="121"/>
      <c r="AF144" s="145" t="s">
        <v>140</v>
      </c>
      <c r="AG144" s="145"/>
      <c r="AH144" s="121" t="s">
        <v>143</v>
      </c>
      <c r="AI144" s="121"/>
      <c r="AJ144" t="s">
        <v>97</v>
      </c>
      <c r="AP144" s="121"/>
      <c r="AQ144" s="121"/>
      <c r="AR144" s="121"/>
      <c r="AS144" s="121"/>
      <c r="AT144" t="s">
        <v>97</v>
      </c>
      <c r="BA144" s="116"/>
      <c r="BB144" s="116"/>
      <c r="BC144" s="117"/>
      <c r="BD144" s="117"/>
    </row>
    <row r="145" spans="10:59" x14ac:dyDescent="0.15">
      <c r="J145" s="25"/>
      <c r="K145" s="25"/>
      <c r="T145" s="25"/>
      <c r="U145" s="25"/>
      <c r="V145" s="25"/>
      <c r="W145" s="25"/>
      <c r="X145" s="25"/>
      <c r="Y145" s="25"/>
      <c r="AV145" s="15"/>
      <c r="AW145" s="15"/>
      <c r="AX145" s="25"/>
      <c r="BG145" s="15"/>
    </row>
    <row r="146" spans="10:59" ht="14.25" thickBot="1" x14ac:dyDescent="0.2"/>
    <row r="147" spans="10:59" ht="14.25" thickBot="1" x14ac:dyDescent="0.2">
      <c r="J147" s="122" t="s">
        <v>245</v>
      </c>
      <c r="K147" s="123"/>
      <c r="L147" s="123"/>
      <c r="M147" s="123"/>
      <c r="N147" s="123"/>
      <c r="O147" s="123"/>
      <c r="P147" s="123"/>
      <c r="Q147" s="123"/>
      <c r="R147" s="124"/>
      <c r="T147" s="122" t="s">
        <v>244</v>
      </c>
      <c r="U147" s="123"/>
      <c r="V147" s="123"/>
      <c r="W147" s="123"/>
      <c r="X147" s="123"/>
      <c r="Y147" s="123"/>
      <c r="Z147" s="123"/>
      <c r="AA147" s="123"/>
      <c r="AB147" s="124"/>
      <c r="AD147" s="122" t="s">
        <v>281</v>
      </c>
      <c r="AE147" s="123"/>
      <c r="AF147" s="123"/>
      <c r="AG147" s="123"/>
      <c r="AH147" s="123"/>
      <c r="AI147" s="123"/>
      <c r="AJ147" s="123"/>
      <c r="AK147" s="123"/>
      <c r="AL147" s="124"/>
      <c r="AN147" s="122" t="s">
        <v>378</v>
      </c>
      <c r="AO147" s="123"/>
      <c r="AP147" s="123"/>
      <c r="AQ147" s="123"/>
      <c r="AR147" s="123"/>
      <c r="AS147" s="123"/>
      <c r="AT147" s="123"/>
      <c r="AU147" s="123"/>
      <c r="AV147" s="124"/>
      <c r="AY147" s="18"/>
      <c r="AZ147" s="18"/>
      <c r="BA147" s="18"/>
      <c r="BB147" s="18"/>
      <c r="BC147" s="18"/>
      <c r="BD147" s="18"/>
      <c r="BE147" s="18"/>
      <c r="BF147" s="18"/>
      <c r="BG147" s="18"/>
    </row>
    <row r="148" spans="10:59" ht="14.25" thickTop="1" x14ac:dyDescent="0.15">
      <c r="J148" s="218">
        <v>1</v>
      </c>
      <c r="K148" s="219"/>
      <c r="L148" s="167" t="s">
        <v>208</v>
      </c>
      <c r="M148" s="167"/>
      <c r="N148" s="167"/>
      <c r="O148" s="167"/>
      <c r="P148" s="167"/>
      <c r="Q148" s="167"/>
      <c r="R148" s="207"/>
      <c r="T148" s="217">
        <v>1</v>
      </c>
      <c r="U148" s="26">
        <v>1</v>
      </c>
      <c r="V148" s="167" t="s">
        <v>208</v>
      </c>
      <c r="W148" s="167"/>
      <c r="X148" s="167"/>
      <c r="Y148" s="167"/>
      <c r="Z148" s="167"/>
      <c r="AA148" s="167"/>
      <c r="AB148" s="207"/>
      <c r="AD148" s="217" t="s">
        <v>145</v>
      </c>
      <c r="AE148" s="26">
        <v>1</v>
      </c>
      <c r="AF148" s="167" t="s">
        <v>208</v>
      </c>
      <c r="AG148" s="167"/>
      <c r="AH148" s="167"/>
      <c r="AI148" s="167"/>
      <c r="AJ148" s="167"/>
      <c r="AK148" s="167"/>
      <c r="AL148" s="207"/>
      <c r="AN148" s="188" t="s">
        <v>145</v>
      </c>
      <c r="AO148" s="26">
        <v>1</v>
      </c>
      <c r="AP148" s="167" t="s">
        <v>208</v>
      </c>
      <c r="AQ148" s="167"/>
      <c r="AR148" s="167"/>
      <c r="AS148" s="167"/>
      <c r="AT148" s="167"/>
      <c r="AU148" s="167"/>
      <c r="AV148" s="207"/>
      <c r="AY148" s="18"/>
      <c r="AZ148" s="16"/>
      <c r="BA148" s="116"/>
      <c r="BB148" s="116"/>
      <c r="BC148" s="116"/>
      <c r="BD148" s="116"/>
      <c r="BE148" s="116"/>
      <c r="BF148" s="116"/>
      <c r="BG148" s="116"/>
    </row>
    <row r="149" spans="10:59" x14ac:dyDescent="0.15">
      <c r="J149" s="194">
        <v>2</v>
      </c>
      <c r="K149" s="195"/>
      <c r="L149" s="155" t="s">
        <v>207</v>
      </c>
      <c r="M149" s="155"/>
      <c r="N149" s="155"/>
      <c r="O149" s="155"/>
      <c r="P149" s="155"/>
      <c r="Q149" s="155"/>
      <c r="R149" s="182"/>
      <c r="T149" s="197"/>
      <c r="U149" s="24">
        <v>2</v>
      </c>
      <c r="V149" s="155" t="s">
        <v>90</v>
      </c>
      <c r="W149" s="155"/>
      <c r="X149" s="155"/>
      <c r="Y149" s="155"/>
      <c r="Z149" s="155"/>
      <c r="AA149" s="155"/>
      <c r="AB149" s="182"/>
      <c r="AD149" s="197"/>
      <c r="AE149" s="24">
        <v>2</v>
      </c>
      <c r="AF149" s="155" t="s">
        <v>90</v>
      </c>
      <c r="AG149" s="155"/>
      <c r="AH149" s="155"/>
      <c r="AI149" s="155"/>
      <c r="AJ149" s="155"/>
      <c r="AK149" s="155"/>
      <c r="AL149" s="182"/>
      <c r="AN149" s="189"/>
      <c r="AO149" s="24">
        <v>2</v>
      </c>
      <c r="AP149" s="155" t="s">
        <v>90</v>
      </c>
      <c r="AQ149" s="155"/>
      <c r="AR149" s="155"/>
      <c r="AS149" s="155"/>
      <c r="AT149" s="155"/>
      <c r="AU149" s="155"/>
      <c r="AV149" s="182"/>
      <c r="AY149" s="18"/>
      <c r="AZ149" s="16"/>
      <c r="BA149" s="4"/>
      <c r="BB149" s="4"/>
      <c r="BC149" s="4"/>
      <c r="BD149" s="4"/>
      <c r="BE149" s="4"/>
      <c r="BF149" s="4"/>
      <c r="BG149" s="4"/>
    </row>
    <row r="150" spans="10:59" x14ac:dyDescent="0.15">
      <c r="J150" s="194">
        <v>3</v>
      </c>
      <c r="K150" s="195"/>
      <c r="L150" s="155" t="s">
        <v>90</v>
      </c>
      <c r="M150" s="155"/>
      <c r="N150" s="155"/>
      <c r="O150" s="155"/>
      <c r="P150" s="155"/>
      <c r="Q150" s="155"/>
      <c r="R150" s="182"/>
      <c r="T150" s="198"/>
      <c r="U150" s="24" t="s">
        <v>146</v>
      </c>
      <c r="V150" s="155" t="s">
        <v>207</v>
      </c>
      <c r="W150" s="155"/>
      <c r="X150" s="155"/>
      <c r="Y150" s="155"/>
      <c r="Z150" s="155"/>
      <c r="AA150" s="155"/>
      <c r="AB150" s="182"/>
      <c r="AD150" s="197"/>
      <c r="AE150" s="24">
        <v>3</v>
      </c>
      <c r="AF150" s="155" t="s">
        <v>207</v>
      </c>
      <c r="AG150" s="155"/>
      <c r="AH150" s="155"/>
      <c r="AI150" s="155"/>
      <c r="AJ150" s="155"/>
      <c r="AK150" s="155"/>
      <c r="AL150" s="182"/>
      <c r="AN150" s="189"/>
      <c r="AO150" s="24">
        <v>3</v>
      </c>
      <c r="AP150" s="155" t="s">
        <v>207</v>
      </c>
      <c r="AQ150" s="155"/>
      <c r="AR150" s="155"/>
      <c r="AS150" s="155"/>
      <c r="AT150" s="155"/>
      <c r="AU150" s="155"/>
      <c r="AV150" s="182"/>
      <c r="AY150" s="18"/>
      <c r="AZ150" s="16"/>
      <c r="BA150" s="4"/>
      <c r="BB150" s="4"/>
      <c r="BC150" s="4"/>
      <c r="BD150" s="4"/>
      <c r="BE150" s="4"/>
      <c r="BF150" s="4"/>
      <c r="BG150" s="4"/>
    </row>
    <row r="151" spans="10:59" x14ac:dyDescent="0.15">
      <c r="J151" s="194">
        <v>4</v>
      </c>
      <c r="K151" s="195"/>
      <c r="L151" s="155" t="s">
        <v>91</v>
      </c>
      <c r="M151" s="155"/>
      <c r="N151" s="155"/>
      <c r="O151" s="155"/>
      <c r="P151" s="155"/>
      <c r="Q151" s="155"/>
      <c r="R151" s="182"/>
      <c r="T151" s="196">
        <v>2</v>
      </c>
      <c r="U151" s="24">
        <v>1</v>
      </c>
      <c r="V151" s="155" t="s">
        <v>209</v>
      </c>
      <c r="W151" s="155"/>
      <c r="X151" s="155"/>
      <c r="Y151" s="155"/>
      <c r="Z151" s="155"/>
      <c r="AA151" s="155"/>
      <c r="AB151" s="182"/>
      <c r="AD151" s="197"/>
      <c r="AE151" s="24">
        <v>4</v>
      </c>
      <c r="AF151" s="155" t="s">
        <v>209</v>
      </c>
      <c r="AG151" s="155"/>
      <c r="AH151" s="155"/>
      <c r="AI151" s="155"/>
      <c r="AJ151" s="155"/>
      <c r="AK151" s="155"/>
      <c r="AL151" s="182"/>
      <c r="AN151" s="189"/>
      <c r="AO151" s="24">
        <v>4</v>
      </c>
      <c r="AP151" s="155" t="s">
        <v>231</v>
      </c>
      <c r="AQ151" s="155"/>
      <c r="AR151" s="155"/>
      <c r="AS151" s="155"/>
      <c r="AT151" s="155"/>
      <c r="AU151" s="155"/>
      <c r="AV151" s="182"/>
      <c r="AY151" s="18"/>
      <c r="AZ151" s="16"/>
      <c r="BA151" s="4"/>
      <c r="BB151" s="4"/>
      <c r="BC151" s="4"/>
      <c r="BD151" s="4"/>
      <c r="BE151" s="4"/>
      <c r="BF151" s="4"/>
      <c r="BG151" s="4"/>
    </row>
    <row r="152" spans="10:59" x14ac:dyDescent="0.15">
      <c r="J152" s="194">
        <v>5</v>
      </c>
      <c r="K152" s="195"/>
      <c r="L152" s="155" t="s">
        <v>209</v>
      </c>
      <c r="M152" s="155"/>
      <c r="N152" s="155"/>
      <c r="O152" s="155"/>
      <c r="P152" s="155"/>
      <c r="Q152" s="155"/>
      <c r="R152" s="182"/>
      <c r="T152" s="197"/>
      <c r="U152" s="24">
        <v>2</v>
      </c>
      <c r="V152" s="155" t="s">
        <v>91</v>
      </c>
      <c r="W152" s="155"/>
      <c r="X152" s="155"/>
      <c r="Y152" s="155"/>
      <c r="Z152" s="155"/>
      <c r="AA152" s="155"/>
      <c r="AB152" s="182"/>
      <c r="AD152" s="197"/>
      <c r="AE152" s="24">
        <v>5</v>
      </c>
      <c r="AF152" s="155" t="s">
        <v>91</v>
      </c>
      <c r="AG152" s="155"/>
      <c r="AH152" s="155"/>
      <c r="AI152" s="155"/>
      <c r="AJ152" s="155"/>
      <c r="AK152" s="155"/>
      <c r="AL152" s="182"/>
      <c r="AN152" s="189"/>
      <c r="AO152" s="24">
        <v>5</v>
      </c>
      <c r="AP152" s="155" t="s">
        <v>232</v>
      </c>
      <c r="AQ152" s="155"/>
      <c r="AR152" s="155"/>
      <c r="AS152" s="155"/>
      <c r="AT152" s="155"/>
      <c r="AU152" s="155"/>
      <c r="AV152" s="182"/>
      <c r="AY152" s="18"/>
      <c r="AZ152" s="16"/>
      <c r="BA152" s="4"/>
      <c r="BB152" s="4"/>
      <c r="BC152" s="4"/>
      <c r="BD152" s="4"/>
      <c r="BE152" s="4"/>
      <c r="BF152" s="4"/>
      <c r="BG152" s="4"/>
    </row>
    <row r="153" spans="10:59" ht="14.25" thickBot="1" x14ac:dyDescent="0.2">
      <c r="J153" s="222">
        <v>6</v>
      </c>
      <c r="K153" s="223"/>
      <c r="L153" s="183" t="s">
        <v>92</v>
      </c>
      <c r="M153" s="183"/>
      <c r="N153" s="183"/>
      <c r="O153" s="183"/>
      <c r="P153" s="183"/>
      <c r="Q153" s="183"/>
      <c r="R153" s="184"/>
      <c r="T153" s="198"/>
      <c r="U153" s="24" t="s">
        <v>147</v>
      </c>
      <c r="V153" s="224"/>
      <c r="W153" s="225"/>
      <c r="X153" s="225"/>
      <c r="Y153" s="225"/>
      <c r="Z153" s="225"/>
      <c r="AA153" s="225"/>
      <c r="AB153" s="226"/>
      <c r="AD153" s="197"/>
      <c r="AE153" s="24">
        <v>6</v>
      </c>
      <c r="AF153" s="191"/>
      <c r="AG153" s="192"/>
      <c r="AH153" s="192"/>
      <c r="AI153" s="192"/>
      <c r="AJ153" s="192"/>
      <c r="AK153" s="192"/>
      <c r="AL153" s="193"/>
      <c r="AN153" s="189"/>
      <c r="AO153" s="24">
        <v>6</v>
      </c>
      <c r="AP153" s="185" t="s">
        <v>233</v>
      </c>
      <c r="AQ153" s="186"/>
      <c r="AR153" s="186"/>
      <c r="AS153" s="186"/>
      <c r="AT153" s="186"/>
      <c r="AU153" s="186"/>
      <c r="AV153" s="187"/>
      <c r="AY153" s="18"/>
      <c r="AZ153" s="16"/>
      <c r="BA153" s="4"/>
      <c r="BB153" s="4"/>
      <c r="BC153" s="4"/>
      <c r="BD153" s="4"/>
      <c r="BE153" s="4"/>
      <c r="BF153" s="4"/>
      <c r="BG153" s="4"/>
    </row>
    <row r="154" spans="10:59" ht="14.25" thickBot="1" x14ac:dyDescent="0.2">
      <c r="AD154" s="197"/>
      <c r="AE154" s="24">
        <v>7</v>
      </c>
      <c r="AF154" s="191"/>
      <c r="AG154" s="192"/>
      <c r="AH154" s="192"/>
      <c r="AI154" s="192"/>
      <c r="AJ154" s="192"/>
      <c r="AK154" s="192"/>
      <c r="AL154" s="193"/>
      <c r="AN154" s="189"/>
      <c r="AO154" s="24">
        <v>7</v>
      </c>
      <c r="AP154" s="155" t="s">
        <v>267</v>
      </c>
      <c r="AQ154" s="155"/>
      <c r="AR154" s="155"/>
      <c r="AS154" s="155"/>
      <c r="AT154" s="155"/>
      <c r="AU154" s="155"/>
      <c r="AV154" s="182"/>
      <c r="AY154" s="18"/>
      <c r="AZ154" s="16"/>
      <c r="BA154" s="4"/>
      <c r="BB154" s="4"/>
      <c r="BC154" s="4"/>
      <c r="BD154" s="4"/>
      <c r="BE154" s="4"/>
      <c r="BF154" s="4"/>
      <c r="BG154" s="4"/>
    </row>
    <row r="155" spans="10:59" ht="14.25" thickBot="1" x14ac:dyDescent="0.2">
      <c r="J155" s="122" t="s">
        <v>380</v>
      </c>
      <c r="K155" s="123"/>
      <c r="L155" s="123"/>
      <c r="M155" s="123"/>
      <c r="N155" s="123"/>
      <c r="O155" s="123"/>
      <c r="P155" s="123"/>
      <c r="Q155" s="123"/>
      <c r="R155" s="124"/>
      <c r="T155" s="204" t="s">
        <v>381</v>
      </c>
      <c r="U155" s="205"/>
      <c r="V155" s="205"/>
      <c r="W155" s="205"/>
      <c r="X155" s="205"/>
      <c r="Y155" s="205"/>
      <c r="Z155" s="205"/>
      <c r="AA155" s="205"/>
      <c r="AB155" s="206"/>
      <c r="AD155" s="197"/>
      <c r="AE155" s="24">
        <v>8</v>
      </c>
      <c r="AF155" s="191"/>
      <c r="AG155" s="192"/>
      <c r="AH155" s="192"/>
      <c r="AI155" s="192"/>
      <c r="AJ155" s="192"/>
      <c r="AK155" s="192"/>
      <c r="AL155" s="193"/>
      <c r="AN155" s="189"/>
      <c r="AO155" s="24">
        <v>8</v>
      </c>
      <c r="AP155" s="155" t="s">
        <v>234</v>
      </c>
      <c r="AQ155" s="155"/>
      <c r="AR155" s="155"/>
      <c r="AS155" s="155"/>
      <c r="AT155" s="155"/>
      <c r="AU155" s="155"/>
      <c r="AV155" s="182"/>
      <c r="AY155" s="18"/>
      <c r="AZ155" s="16"/>
      <c r="BA155" s="4"/>
      <c r="BB155" s="4"/>
      <c r="BC155" s="4"/>
      <c r="BD155" s="4"/>
      <c r="BE155" s="4"/>
      <c r="BF155" s="4"/>
      <c r="BG155" s="4"/>
    </row>
    <row r="156" spans="10:59" ht="15" thickTop="1" thickBot="1" x14ac:dyDescent="0.2">
      <c r="J156" s="200">
        <v>1</v>
      </c>
      <c r="K156" s="201"/>
      <c r="L156" s="202" t="s">
        <v>267</v>
      </c>
      <c r="M156" s="202"/>
      <c r="N156" s="202"/>
      <c r="O156" s="202"/>
      <c r="P156" s="202"/>
      <c r="Q156" s="202"/>
      <c r="R156" s="203"/>
      <c r="T156" s="196">
        <v>1</v>
      </c>
      <c r="U156" s="24">
        <v>1</v>
      </c>
      <c r="V156" s="155" t="s">
        <v>210</v>
      </c>
      <c r="W156" s="155"/>
      <c r="X156" s="155"/>
      <c r="Y156" s="155"/>
      <c r="Z156" s="155"/>
      <c r="AA156" s="155"/>
      <c r="AB156" s="182"/>
      <c r="AD156" s="197"/>
      <c r="AE156" s="24" t="s">
        <v>142</v>
      </c>
      <c r="AF156" s="191"/>
      <c r="AG156" s="192"/>
      <c r="AH156" s="192"/>
      <c r="AI156" s="192"/>
      <c r="AJ156" s="192"/>
      <c r="AK156" s="192"/>
      <c r="AL156" s="193"/>
      <c r="AN156" s="189"/>
      <c r="AO156" s="2" t="s">
        <v>10</v>
      </c>
      <c r="AP156" s="155" t="s">
        <v>235</v>
      </c>
      <c r="AQ156" s="155"/>
      <c r="AR156" s="155"/>
      <c r="AS156" s="155"/>
      <c r="AT156" s="155"/>
      <c r="AU156" s="155"/>
      <c r="AV156" s="182"/>
      <c r="AY156" s="18"/>
      <c r="AZ156" s="16"/>
      <c r="BA156" s="4"/>
      <c r="BB156" s="4"/>
      <c r="BC156" s="4"/>
      <c r="BD156" s="4"/>
      <c r="BE156" s="4"/>
      <c r="BF156" s="4"/>
      <c r="BG156" s="4"/>
    </row>
    <row r="157" spans="10:59" ht="14.25" thickBot="1" x14ac:dyDescent="0.2">
      <c r="T157" s="197"/>
      <c r="U157" s="24">
        <v>2</v>
      </c>
      <c r="V157" s="155" t="s">
        <v>267</v>
      </c>
      <c r="W157" s="155"/>
      <c r="X157" s="155"/>
      <c r="Y157" s="155"/>
      <c r="Z157" s="155"/>
      <c r="AA157" s="155"/>
      <c r="AB157" s="182"/>
      <c r="AD157" s="198"/>
      <c r="AE157" s="2" t="s">
        <v>148</v>
      </c>
      <c r="AF157" s="191"/>
      <c r="AG157" s="192"/>
      <c r="AH157" s="192"/>
      <c r="AI157" s="192"/>
      <c r="AJ157" s="192"/>
      <c r="AK157" s="192"/>
      <c r="AL157" s="193"/>
      <c r="AN157" s="190"/>
      <c r="AO157" s="3" t="s">
        <v>11</v>
      </c>
      <c r="AP157" s="183" t="s">
        <v>236</v>
      </c>
      <c r="AQ157" s="183"/>
      <c r="AR157" s="183"/>
      <c r="AS157" s="183"/>
      <c r="AT157" s="183"/>
      <c r="AU157" s="183"/>
      <c r="AV157" s="184"/>
      <c r="AY157" s="18"/>
      <c r="AZ157" s="28"/>
      <c r="BA157" s="4"/>
      <c r="BB157" s="4"/>
      <c r="BC157" s="4"/>
      <c r="BD157" s="4"/>
      <c r="BE157" s="4"/>
      <c r="BF157" s="4"/>
      <c r="BG157" s="4"/>
    </row>
    <row r="158" spans="10:59" ht="14.25" thickBot="1" x14ac:dyDescent="0.2">
      <c r="T158" s="199"/>
      <c r="U158" s="27" t="s">
        <v>147</v>
      </c>
      <c r="V158" s="183" t="s">
        <v>93</v>
      </c>
      <c r="W158" s="183"/>
      <c r="X158" s="183"/>
      <c r="Y158" s="183"/>
      <c r="Z158" s="183"/>
      <c r="AA158" s="183"/>
      <c r="AB158" s="184"/>
      <c r="AD158" s="196" t="s">
        <v>149</v>
      </c>
      <c r="AE158" s="24">
        <v>1</v>
      </c>
      <c r="AF158" s="155" t="s">
        <v>210</v>
      </c>
      <c r="AG158" s="155"/>
      <c r="AH158" s="155"/>
      <c r="AI158" s="155"/>
      <c r="AJ158" s="155"/>
      <c r="AK158" s="155"/>
      <c r="AL158" s="182"/>
      <c r="AY158" s="18"/>
      <c r="AZ158" s="28"/>
      <c r="BA158" s="4"/>
      <c r="BB158" s="4"/>
      <c r="BC158" s="4"/>
      <c r="BD158" s="4"/>
      <c r="BE158" s="4"/>
      <c r="BF158" s="4"/>
      <c r="BG158" s="4"/>
    </row>
    <row r="159" spans="10:59" x14ac:dyDescent="0.15">
      <c r="AD159" s="197"/>
      <c r="AE159" s="24">
        <v>2</v>
      </c>
      <c r="AF159" s="155" t="s">
        <v>267</v>
      </c>
      <c r="AG159" s="155"/>
      <c r="AH159" s="155"/>
      <c r="AI159" s="155"/>
      <c r="AJ159" s="155"/>
      <c r="AK159" s="155"/>
      <c r="AL159" s="182"/>
      <c r="AY159" s="18"/>
      <c r="AZ159" s="28"/>
      <c r="BA159" s="4"/>
      <c r="BB159" s="4"/>
      <c r="BC159" s="4"/>
      <c r="BD159" s="4"/>
      <c r="BE159" s="4"/>
      <c r="BF159" s="4"/>
      <c r="BG159" s="4"/>
    </row>
    <row r="160" spans="10:59" x14ac:dyDescent="0.15">
      <c r="AD160" s="197"/>
      <c r="AE160" s="24">
        <v>3</v>
      </c>
      <c r="AF160" s="155" t="s">
        <v>92</v>
      </c>
      <c r="AG160" s="155"/>
      <c r="AH160" s="155"/>
      <c r="AI160" s="155"/>
      <c r="AJ160" s="155"/>
      <c r="AK160" s="155"/>
      <c r="AL160" s="182"/>
    </row>
    <row r="161" spans="1:42" x14ac:dyDescent="0.15">
      <c r="AD161" s="197"/>
      <c r="AE161" s="24">
        <v>4</v>
      </c>
      <c r="AF161" s="155" t="s">
        <v>211</v>
      </c>
      <c r="AG161" s="155"/>
      <c r="AH161" s="155"/>
      <c r="AI161" s="155"/>
      <c r="AJ161" s="155"/>
      <c r="AK161" s="155"/>
      <c r="AL161" s="182"/>
    </row>
    <row r="162" spans="1:42" x14ac:dyDescent="0.15">
      <c r="AD162" s="197"/>
      <c r="AE162" s="24">
        <v>5</v>
      </c>
      <c r="AF162" s="191"/>
      <c r="AG162" s="192"/>
      <c r="AH162" s="192"/>
      <c r="AI162" s="192"/>
      <c r="AJ162" s="192"/>
      <c r="AK162" s="192"/>
      <c r="AL162" s="193"/>
    </row>
    <row r="163" spans="1:42" x14ac:dyDescent="0.15">
      <c r="AD163" s="197"/>
      <c r="AE163" s="24">
        <v>6</v>
      </c>
      <c r="AF163" s="191"/>
      <c r="AG163" s="192"/>
      <c r="AH163" s="192"/>
      <c r="AI163" s="192"/>
      <c r="AJ163" s="192"/>
      <c r="AK163" s="192"/>
      <c r="AL163" s="193"/>
    </row>
    <row r="164" spans="1:42" x14ac:dyDescent="0.15">
      <c r="AD164" s="197"/>
      <c r="AE164" s="24">
        <v>7</v>
      </c>
      <c r="AF164" s="191"/>
      <c r="AG164" s="192"/>
      <c r="AH164" s="192"/>
      <c r="AI164" s="192"/>
      <c r="AJ164" s="192"/>
      <c r="AK164" s="192"/>
      <c r="AL164" s="193"/>
    </row>
    <row r="165" spans="1:42" x14ac:dyDescent="0.15">
      <c r="AD165" s="197"/>
      <c r="AE165" s="24">
        <v>8</v>
      </c>
      <c r="AF165" s="191"/>
      <c r="AG165" s="192"/>
      <c r="AH165" s="192"/>
      <c r="AI165" s="192"/>
      <c r="AJ165" s="192"/>
      <c r="AK165" s="192"/>
      <c r="AL165" s="193"/>
    </row>
    <row r="166" spans="1:42" x14ac:dyDescent="0.15">
      <c r="AD166" s="197"/>
      <c r="AE166" s="24" t="s">
        <v>150</v>
      </c>
      <c r="AF166" s="155" t="s">
        <v>206</v>
      </c>
      <c r="AG166" s="155"/>
      <c r="AH166" s="155"/>
      <c r="AI166" s="155"/>
      <c r="AJ166" s="155"/>
      <c r="AK166" s="155"/>
      <c r="AL166" s="182"/>
    </row>
    <row r="167" spans="1:42" ht="14.25" thickBot="1" x14ac:dyDescent="0.2">
      <c r="AD167" s="199"/>
      <c r="AE167" s="3" t="s">
        <v>151</v>
      </c>
      <c r="AF167" s="183" t="s">
        <v>212</v>
      </c>
      <c r="AG167" s="183"/>
      <c r="AH167" s="183"/>
      <c r="AI167" s="183"/>
      <c r="AJ167" s="183"/>
      <c r="AK167" s="183"/>
      <c r="AL167" s="184"/>
    </row>
    <row r="168" spans="1:42" x14ac:dyDescent="0.15">
      <c r="AD168" s="16"/>
      <c r="AE168" s="28"/>
      <c r="AF168" s="17"/>
      <c r="AG168" s="17"/>
      <c r="AH168" s="17"/>
      <c r="AI168" s="17"/>
      <c r="AJ168" s="17"/>
      <c r="AK168" s="17"/>
      <c r="AL168" s="17"/>
    </row>
    <row r="169" spans="1:42" x14ac:dyDescent="0.15">
      <c r="AD169" s="16"/>
      <c r="AE169" s="28"/>
      <c r="AF169" s="17"/>
      <c r="AG169" s="17"/>
      <c r="AH169" s="17"/>
      <c r="AI169" s="17"/>
      <c r="AJ169" s="17"/>
      <c r="AK169" s="17"/>
      <c r="AL169" s="17"/>
    </row>
    <row r="170" spans="1:42" ht="18.75" x14ac:dyDescent="0.2">
      <c r="A170" s="29" t="s">
        <v>185</v>
      </c>
      <c r="B170" s="12"/>
    </row>
    <row r="171" spans="1:42" x14ac:dyDescent="0.15">
      <c r="B171" s="13" t="s">
        <v>190</v>
      </c>
      <c r="C171" s="43" t="s">
        <v>418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4"/>
      <c r="AE171" s="45"/>
      <c r="AF171" s="46"/>
      <c r="AG171" s="46"/>
      <c r="AH171" s="46"/>
      <c r="AI171" s="46"/>
      <c r="AJ171" s="46"/>
      <c r="AK171" s="46"/>
      <c r="AL171" s="22"/>
      <c r="AM171" s="20"/>
      <c r="AN171" s="20"/>
      <c r="AO171" s="20"/>
      <c r="AP171" s="20"/>
    </row>
    <row r="172" spans="1:42" x14ac:dyDescent="0.15">
      <c r="C172" s="69" t="s">
        <v>406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4"/>
      <c r="AE172" s="45"/>
      <c r="AF172" s="46"/>
      <c r="AG172" s="46"/>
      <c r="AH172" s="46"/>
      <c r="AI172" s="46"/>
      <c r="AJ172" s="46"/>
      <c r="AK172" s="46"/>
      <c r="AL172" s="22"/>
      <c r="AM172" s="20"/>
      <c r="AN172" s="20"/>
      <c r="AO172" s="20"/>
      <c r="AP172" s="20"/>
    </row>
    <row r="173" spans="1:42" x14ac:dyDescent="0.15">
      <c r="B173" s="13" t="s">
        <v>186</v>
      </c>
      <c r="C173" t="s">
        <v>189</v>
      </c>
      <c r="AD173" s="16"/>
      <c r="AE173" s="28"/>
      <c r="AF173" s="17"/>
      <c r="AG173" s="17"/>
      <c r="AH173" s="17"/>
      <c r="AI173" s="17"/>
      <c r="AJ173" s="17"/>
      <c r="AK173" s="17"/>
      <c r="AL173" s="17"/>
    </row>
    <row r="174" spans="1:42" ht="14.25" thickBot="1" x14ac:dyDescent="0.2">
      <c r="B174" s="13"/>
      <c r="AD174" s="16"/>
      <c r="AE174" s="28"/>
      <c r="AF174" s="17"/>
      <c r="AG174" s="17"/>
      <c r="AH174" s="17"/>
      <c r="AI174" s="17"/>
      <c r="AJ174" s="17"/>
      <c r="AK174" s="17"/>
      <c r="AL174" s="17"/>
    </row>
    <row r="175" spans="1:42" x14ac:dyDescent="0.15">
      <c r="B175" s="146" t="s">
        <v>184</v>
      </c>
      <c r="C175" s="147"/>
      <c r="D175" s="147"/>
      <c r="E175" s="147"/>
      <c r="F175" s="147"/>
      <c r="G175" s="147"/>
      <c r="H175" s="147"/>
      <c r="I175" s="148"/>
      <c r="T175" s="16"/>
      <c r="U175" s="28"/>
      <c r="V175" s="17"/>
      <c r="W175" s="17"/>
      <c r="X175" s="17"/>
      <c r="Y175" s="17"/>
      <c r="Z175" s="17"/>
      <c r="AA175" s="17"/>
      <c r="AB175" s="17"/>
    </row>
    <row r="176" spans="1:42" x14ac:dyDescent="0.15">
      <c r="B176" s="149" t="s">
        <v>187</v>
      </c>
      <c r="C176" s="150"/>
      <c r="D176" s="150"/>
      <c r="E176" s="151"/>
      <c r="F176" s="149" t="s">
        <v>184</v>
      </c>
      <c r="G176" s="150"/>
      <c r="H176" s="150"/>
      <c r="I176" s="151"/>
      <c r="T176" s="16"/>
      <c r="U176" s="28"/>
      <c r="V176" s="17"/>
      <c r="W176" s="17"/>
      <c r="X176" s="17"/>
      <c r="Y176" s="17"/>
      <c r="Z176" s="17"/>
      <c r="AA176" s="17"/>
      <c r="AB176" s="17"/>
    </row>
    <row r="177" spans="1:53" ht="14.25" thickBot="1" x14ac:dyDescent="0.2">
      <c r="B177" s="152" t="s">
        <v>183</v>
      </c>
      <c r="C177" s="153"/>
      <c r="D177" s="153"/>
      <c r="E177" s="154"/>
      <c r="F177" s="131" t="s">
        <v>69</v>
      </c>
      <c r="G177" s="138"/>
      <c r="H177" s="131" t="s">
        <v>191</v>
      </c>
      <c r="I177" s="132"/>
      <c r="T177" s="16"/>
      <c r="U177" s="28"/>
      <c r="V177" s="17"/>
      <c r="W177" s="17"/>
      <c r="X177" s="17"/>
      <c r="Y177" s="17"/>
      <c r="Z177" s="17"/>
      <c r="AA177" s="17"/>
      <c r="AB177" s="17"/>
    </row>
    <row r="178" spans="1:53" ht="15" thickTop="1" thickBot="1" x14ac:dyDescent="0.2">
      <c r="B178" s="133">
        <v>2022</v>
      </c>
      <c r="C178" s="134"/>
      <c r="D178" s="134"/>
      <c r="E178" s="135"/>
      <c r="F178" s="136" t="s">
        <v>188</v>
      </c>
      <c r="G178" s="136"/>
      <c r="H178" s="136">
        <v>9</v>
      </c>
      <c r="I178" s="137"/>
      <c r="K178" t="s">
        <v>257</v>
      </c>
      <c r="T178" s="16"/>
      <c r="U178" s="28"/>
      <c r="V178" s="17"/>
      <c r="W178" s="17"/>
      <c r="X178" s="17"/>
      <c r="Y178" s="17"/>
      <c r="Z178" s="17"/>
      <c r="AA178" s="17"/>
      <c r="AB178" s="17"/>
    </row>
    <row r="179" spans="1:53" x14ac:dyDescent="0.15">
      <c r="R179" s="94"/>
      <c r="AD179" s="16"/>
      <c r="AE179" s="28"/>
      <c r="AF179" s="17"/>
      <c r="AG179" s="17"/>
      <c r="AH179" s="17"/>
      <c r="AI179" s="17"/>
      <c r="AJ179" s="17"/>
      <c r="AK179" s="17"/>
      <c r="AL179" s="17"/>
    </row>
    <row r="181" spans="1:53" ht="18.75" x14ac:dyDescent="0.2">
      <c r="A181" s="29" t="s">
        <v>242</v>
      </c>
      <c r="B181" s="12"/>
    </row>
    <row r="182" spans="1:53" x14ac:dyDescent="0.15">
      <c r="B182" s="13" t="s">
        <v>98</v>
      </c>
      <c r="C182" t="s">
        <v>205</v>
      </c>
      <c r="AD182" s="16"/>
      <c r="AE182" s="28"/>
      <c r="AF182" s="17"/>
      <c r="AG182" s="17"/>
      <c r="AH182" s="17"/>
      <c r="AI182" s="17"/>
      <c r="AJ182" s="17"/>
      <c r="AK182" s="17"/>
      <c r="AL182" s="17"/>
    </row>
    <row r="183" spans="1:53" x14ac:dyDescent="0.15">
      <c r="B183" s="13" t="s">
        <v>98</v>
      </c>
      <c r="C183" t="s">
        <v>243</v>
      </c>
      <c r="AD183" s="16"/>
      <c r="AE183" s="28"/>
      <c r="AF183" s="17"/>
      <c r="AG183" s="17"/>
      <c r="AH183" s="17"/>
      <c r="AI183" s="17"/>
      <c r="AJ183" s="17"/>
      <c r="AK183" s="17"/>
      <c r="AL183" s="17"/>
    </row>
    <row r="184" spans="1:53" hidden="1" x14ac:dyDescent="0.15">
      <c r="A184" s="63"/>
      <c r="B184" s="64"/>
      <c r="C184" s="65" t="s">
        <v>160</v>
      </c>
      <c r="D184" s="65"/>
      <c r="E184" s="65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6"/>
      <c r="AE184" s="67"/>
      <c r="AF184" s="68"/>
      <c r="AG184" s="68"/>
      <c r="AH184" s="68"/>
      <c r="AI184" s="68"/>
      <c r="AJ184" s="68"/>
      <c r="AK184" s="68"/>
      <c r="AL184" s="68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</row>
    <row r="185" spans="1:53" x14ac:dyDescent="0.15">
      <c r="B185" s="13" t="s">
        <v>98</v>
      </c>
      <c r="C185" t="s">
        <v>280</v>
      </c>
      <c r="AD185" s="16"/>
      <c r="AE185" s="28"/>
      <c r="AF185" s="17"/>
      <c r="AG185" s="17"/>
      <c r="AH185" s="17"/>
      <c r="AI185" s="17"/>
      <c r="AJ185" s="17"/>
      <c r="AK185" s="17"/>
      <c r="AL185" s="17"/>
    </row>
    <row r="186" spans="1:53" x14ac:dyDescent="0.15">
      <c r="B186" s="13" t="s">
        <v>98</v>
      </c>
      <c r="C186" t="s">
        <v>417</v>
      </c>
      <c r="AD186" s="16"/>
      <c r="AE186" s="28"/>
      <c r="AF186" s="17"/>
      <c r="AG186" s="17"/>
      <c r="AH186" s="17"/>
      <c r="AI186" s="17"/>
      <c r="AJ186" s="17"/>
      <c r="AK186" s="17"/>
      <c r="AL186" s="17"/>
    </row>
    <row r="187" spans="1:53" x14ac:dyDescent="0.15">
      <c r="B187" s="13" t="s">
        <v>98</v>
      </c>
      <c r="C187" t="s">
        <v>239</v>
      </c>
    </row>
    <row r="190" spans="1:53" x14ac:dyDescent="0.15">
      <c r="AP190" t="s">
        <v>255</v>
      </c>
    </row>
  </sheetData>
  <sheetProtection sheet="1" objects="1" scenarios="1"/>
  <protectedRanges>
    <protectedRange sqref="H70:S70" name="範囲1"/>
    <protectedRange sqref="AH112:AP118" name="範囲3_1"/>
    <protectedRange sqref="AQ112:AR116" name="範囲3_1_1"/>
    <protectedRange sqref="T70:Y70" name="範囲1_1_1_1"/>
  </protectedRanges>
  <mergeCells count="422">
    <mergeCell ref="A1:BC1"/>
    <mergeCell ref="B130:H132"/>
    <mergeCell ref="B133:H133"/>
    <mergeCell ref="AX118:AY118"/>
    <mergeCell ref="AQ118:AR118"/>
    <mergeCell ref="R117:X117"/>
    <mergeCell ref="AX117:AY117"/>
    <mergeCell ref="T131:W131"/>
    <mergeCell ref="AF131:AI131"/>
    <mergeCell ref="AZ116:BA116"/>
    <mergeCell ref="AZ117:BA117"/>
    <mergeCell ref="AZ104:BA106"/>
    <mergeCell ref="AZ107:BA107"/>
    <mergeCell ref="AZ108:BA108"/>
    <mergeCell ref="AZ109:BA109"/>
    <mergeCell ref="AZ110:BA110"/>
    <mergeCell ref="AZ111:BA111"/>
    <mergeCell ref="AZ118:BA118"/>
    <mergeCell ref="Y114:AG114"/>
    <mergeCell ref="Y113:AG113"/>
    <mergeCell ref="M113:Q113"/>
    <mergeCell ref="R113:X113"/>
    <mergeCell ref="AZ112:BA112"/>
    <mergeCell ref="AZ113:BA113"/>
    <mergeCell ref="AZ114:BA114"/>
    <mergeCell ref="AZ115:BA115"/>
    <mergeCell ref="B141:H141"/>
    <mergeCell ref="AR135:AS135"/>
    <mergeCell ref="K141:L141"/>
    <mergeCell ref="K140:L140"/>
    <mergeCell ref="V140:W140"/>
    <mergeCell ref="AH141:AI141"/>
    <mergeCell ref="AF140:AG140"/>
    <mergeCell ref="J150:K150"/>
    <mergeCell ref="L150:R150"/>
    <mergeCell ref="V150:AB150"/>
    <mergeCell ref="V148:AB148"/>
    <mergeCell ref="J149:K149"/>
    <mergeCell ref="L149:R149"/>
    <mergeCell ref="J148:K148"/>
    <mergeCell ref="L148:R148"/>
    <mergeCell ref="K138:L138"/>
    <mergeCell ref="J147:R147"/>
    <mergeCell ref="T147:AB147"/>
    <mergeCell ref="V143:W143"/>
    <mergeCell ref="K143:L143"/>
    <mergeCell ref="V149:AB149"/>
    <mergeCell ref="AN147:AV147"/>
    <mergeCell ref="AP148:AV148"/>
    <mergeCell ref="AP149:AV149"/>
    <mergeCell ref="AP150:AV150"/>
    <mergeCell ref="AR143:AS143"/>
    <mergeCell ref="AR142:AS142"/>
    <mergeCell ref="T141:U141"/>
    <mergeCell ref="AF143:AG143"/>
    <mergeCell ref="AH143:AI143"/>
    <mergeCell ref="AH142:AI142"/>
    <mergeCell ref="T142:U142"/>
    <mergeCell ref="V141:W141"/>
    <mergeCell ref="AP142:AQ142"/>
    <mergeCell ref="AR141:AS141"/>
    <mergeCell ref="AP141:AQ141"/>
    <mergeCell ref="Y144:Z144"/>
    <mergeCell ref="AA144:AB144"/>
    <mergeCell ref="AF141:AG141"/>
    <mergeCell ref="T148:T150"/>
    <mergeCell ref="AD148:AD157"/>
    <mergeCell ref="AD147:AL147"/>
    <mergeCell ref="AF142:AG142"/>
    <mergeCell ref="AF149:AL149"/>
    <mergeCell ref="AF148:AL148"/>
    <mergeCell ref="AD158:AD16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J151:K151"/>
    <mergeCell ref="L151:R151"/>
    <mergeCell ref="T151:T153"/>
    <mergeCell ref="V151:AB151"/>
    <mergeCell ref="J152:K152"/>
    <mergeCell ref="T156:T158"/>
    <mergeCell ref="V156:AB156"/>
    <mergeCell ref="V157:AB157"/>
    <mergeCell ref="V158:AB158"/>
    <mergeCell ref="J156:K156"/>
    <mergeCell ref="L156:R156"/>
    <mergeCell ref="T155:AB155"/>
    <mergeCell ref="L152:R152"/>
    <mergeCell ref="V152:AB152"/>
    <mergeCell ref="J153:K153"/>
    <mergeCell ref="L153:R153"/>
    <mergeCell ref="V153:AB153"/>
    <mergeCell ref="AP151:AV151"/>
    <mergeCell ref="AP152:AV152"/>
    <mergeCell ref="AP157:AV157"/>
    <mergeCell ref="AP154:AV154"/>
    <mergeCell ref="AP156:AV156"/>
    <mergeCell ref="AP155:AV155"/>
    <mergeCell ref="AP153:AV153"/>
    <mergeCell ref="AN148:AN157"/>
    <mergeCell ref="AF156:AL156"/>
    <mergeCell ref="AF157:AL157"/>
    <mergeCell ref="AF155:AL155"/>
    <mergeCell ref="AF150:AL150"/>
    <mergeCell ref="AF151:AL151"/>
    <mergeCell ref="AF152:AL152"/>
    <mergeCell ref="AF153:AL153"/>
    <mergeCell ref="AF154:AL154"/>
    <mergeCell ref="B3:AY3"/>
    <mergeCell ref="AH144:AI144"/>
    <mergeCell ref="AP144:AQ144"/>
    <mergeCell ref="AR144:AS144"/>
    <mergeCell ref="T144:U144"/>
    <mergeCell ref="B144:H144"/>
    <mergeCell ref="V144:W144"/>
    <mergeCell ref="AF144:AG144"/>
    <mergeCell ref="V142:W142"/>
    <mergeCell ref="AP143:AQ143"/>
    <mergeCell ref="B142:H142"/>
    <mergeCell ref="B143:H143"/>
    <mergeCell ref="K139:L139"/>
    <mergeCell ref="K144:L144"/>
    <mergeCell ref="K142:L142"/>
    <mergeCell ref="B138:H138"/>
    <mergeCell ref="B139:H139"/>
    <mergeCell ref="B137:H137"/>
    <mergeCell ref="B136:H136"/>
    <mergeCell ref="B140:H140"/>
    <mergeCell ref="T143:U143"/>
    <mergeCell ref="T138:U138"/>
    <mergeCell ref="K137:L137"/>
    <mergeCell ref="T140:U140"/>
    <mergeCell ref="AP140:AQ140"/>
    <mergeCell ref="AP138:AQ138"/>
    <mergeCell ref="AF139:AG139"/>
    <mergeCell ref="AR139:AS139"/>
    <mergeCell ref="AH140:AI140"/>
    <mergeCell ref="AP139:AQ139"/>
    <mergeCell ref="AH139:AI139"/>
    <mergeCell ref="AR140:AS140"/>
    <mergeCell ref="AR137:AS137"/>
    <mergeCell ref="AR132:AS132"/>
    <mergeCell ref="AP131:AS131"/>
    <mergeCell ref="AP133:AQ133"/>
    <mergeCell ref="AR136:AS136"/>
    <mergeCell ref="AF136:AG136"/>
    <mergeCell ref="AF138:AG138"/>
    <mergeCell ref="AR138:AS138"/>
    <mergeCell ref="AH138:AI138"/>
    <mergeCell ref="AP136:AQ136"/>
    <mergeCell ref="AH136:AI136"/>
    <mergeCell ref="AP137:AQ137"/>
    <mergeCell ref="AH137:AI137"/>
    <mergeCell ref="AH132:AI132"/>
    <mergeCell ref="AP134:AQ134"/>
    <mergeCell ref="AF135:AG135"/>
    <mergeCell ref="AH135:AI135"/>
    <mergeCell ref="AH133:AI133"/>
    <mergeCell ref="AR134:AS134"/>
    <mergeCell ref="AP135:AQ135"/>
    <mergeCell ref="AR133:AS133"/>
    <mergeCell ref="AH134:AI134"/>
    <mergeCell ref="AH115:AP115"/>
    <mergeCell ref="K131:L131"/>
    <mergeCell ref="V138:W138"/>
    <mergeCell ref="K136:L136"/>
    <mergeCell ref="T139:U139"/>
    <mergeCell ref="V139:W139"/>
    <mergeCell ref="V136:W136"/>
    <mergeCell ref="V133:W133"/>
    <mergeCell ref="AF133:AG133"/>
    <mergeCell ref="T136:U136"/>
    <mergeCell ref="AF132:AG132"/>
    <mergeCell ref="T137:U137"/>
    <mergeCell ref="AF134:AG134"/>
    <mergeCell ref="V132:W132"/>
    <mergeCell ref="T134:U134"/>
    <mergeCell ref="K135:L135"/>
    <mergeCell ref="K133:L133"/>
    <mergeCell ref="T132:U132"/>
    <mergeCell ref="K132:L132"/>
    <mergeCell ref="AP132:AQ132"/>
    <mergeCell ref="T135:U135"/>
    <mergeCell ref="I118:L118"/>
    <mergeCell ref="I117:L117"/>
    <mergeCell ref="AH118:AP118"/>
    <mergeCell ref="AX110:AY110"/>
    <mergeCell ref="AQ110:AR110"/>
    <mergeCell ref="AV117:AW117"/>
    <mergeCell ref="AH117:AP117"/>
    <mergeCell ref="AV118:AW118"/>
    <mergeCell ref="M117:Q117"/>
    <mergeCell ref="AS118:AU118"/>
    <mergeCell ref="R116:X116"/>
    <mergeCell ref="AX116:AY116"/>
    <mergeCell ref="AH116:AP116"/>
    <mergeCell ref="AV116:AW116"/>
    <mergeCell ref="AS117:AU117"/>
    <mergeCell ref="AQ116:AR116"/>
    <mergeCell ref="AQ117:AR117"/>
    <mergeCell ref="AS116:AU116"/>
    <mergeCell ref="Y117:AG117"/>
    <mergeCell ref="Y118:AG118"/>
    <mergeCell ref="AX112:AY112"/>
    <mergeCell ref="AV112:AW112"/>
    <mergeCell ref="AV113:AW113"/>
    <mergeCell ref="AX113:AY113"/>
    <mergeCell ref="AX114:AY114"/>
    <mergeCell ref="AS114:AU114"/>
    <mergeCell ref="Y116:AG116"/>
    <mergeCell ref="AS113:AU113"/>
    <mergeCell ref="AS112:AU112"/>
    <mergeCell ref="AH109:AP109"/>
    <mergeCell ref="AH110:AP110"/>
    <mergeCell ref="AQ115:AR115"/>
    <mergeCell ref="AS115:AU115"/>
    <mergeCell ref="AS111:AU111"/>
    <mergeCell ref="AX111:AY111"/>
    <mergeCell ref="AS110:AU110"/>
    <mergeCell ref="AX109:AY109"/>
    <mergeCell ref="AH113:AP113"/>
    <mergeCell ref="AH114:AP114"/>
    <mergeCell ref="AH111:AP111"/>
    <mergeCell ref="AH112:AP112"/>
    <mergeCell ref="AQ114:AR114"/>
    <mergeCell ref="AV114:AW114"/>
    <mergeCell ref="AQ112:AR112"/>
    <mergeCell ref="AQ113:AR113"/>
    <mergeCell ref="AQ109:AR109"/>
    <mergeCell ref="AS109:AU109"/>
    <mergeCell ref="AV109:AW109"/>
    <mergeCell ref="AV110:AW110"/>
    <mergeCell ref="AQ111:AR111"/>
    <mergeCell ref="AV111:AW111"/>
    <mergeCell ref="AX108:AY108"/>
    <mergeCell ref="M104:Q106"/>
    <mergeCell ref="C104:D106"/>
    <mergeCell ref="AQ108:AR108"/>
    <mergeCell ref="AQ104:AR106"/>
    <mergeCell ref="AX107:AY107"/>
    <mergeCell ref="AV107:AW107"/>
    <mergeCell ref="AQ107:AR107"/>
    <mergeCell ref="AS107:AU107"/>
    <mergeCell ref="M108:Q108"/>
    <mergeCell ref="AH107:AP107"/>
    <mergeCell ref="AV108:AW108"/>
    <mergeCell ref="AS108:AU108"/>
    <mergeCell ref="R108:X108"/>
    <mergeCell ref="Y108:AG108"/>
    <mergeCell ref="AS104:AY104"/>
    <mergeCell ref="AS105:AU106"/>
    <mergeCell ref="E107:H107"/>
    <mergeCell ref="C58:G58"/>
    <mergeCell ref="C59:G59"/>
    <mergeCell ref="C60:G60"/>
    <mergeCell ref="H58:AH58"/>
    <mergeCell ref="H59:AH59"/>
    <mergeCell ref="H60:AH60"/>
    <mergeCell ref="C67:G67"/>
    <mergeCell ref="H67:Y67"/>
    <mergeCell ref="C79:G79"/>
    <mergeCell ref="H79:Y79"/>
    <mergeCell ref="H77:Y77"/>
    <mergeCell ref="C78:G78"/>
    <mergeCell ref="H78:Y78"/>
    <mergeCell ref="C72:G72"/>
    <mergeCell ref="H73:Y73"/>
    <mergeCell ref="C68:G68"/>
    <mergeCell ref="H68:Y68"/>
    <mergeCell ref="C69:G69"/>
    <mergeCell ref="H69:Y69"/>
    <mergeCell ref="C70:G70"/>
    <mergeCell ref="H70:P70"/>
    <mergeCell ref="Q70:S70"/>
    <mergeCell ref="T70:Y70"/>
    <mergeCell ref="C71:G71"/>
    <mergeCell ref="F176:I176"/>
    <mergeCell ref="H71:Y71"/>
    <mergeCell ref="H72:Y72"/>
    <mergeCell ref="C75:G75"/>
    <mergeCell ref="H75:Y75"/>
    <mergeCell ref="R111:X111"/>
    <mergeCell ref="Y111:AG111"/>
    <mergeCell ref="Y109:AG109"/>
    <mergeCell ref="R110:X110"/>
    <mergeCell ref="Y110:AG110"/>
    <mergeCell ref="R109:X109"/>
    <mergeCell ref="C109:D109"/>
    <mergeCell ref="E109:H109"/>
    <mergeCell ref="I109:L109"/>
    <mergeCell ref="M109:Q109"/>
    <mergeCell ref="C110:D110"/>
    <mergeCell ref="E110:H110"/>
    <mergeCell ref="C111:D111"/>
    <mergeCell ref="E111:H111"/>
    <mergeCell ref="H76:Y76"/>
    <mergeCell ref="C77:G77"/>
    <mergeCell ref="C76:G76"/>
    <mergeCell ref="I107:L107"/>
    <mergeCell ref="M107:Q107"/>
    <mergeCell ref="J129:AY129"/>
    <mergeCell ref="R107:X107"/>
    <mergeCell ref="Y107:AG107"/>
    <mergeCell ref="C82:G82"/>
    <mergeCell ref="H82:Y82"/>
    <mergeCell ref="E115:H115"/>
    <mergeCell ref="I115:L115"/>
    <mergeCell ref="E116:H116"/>
    <mergeCell ref="M114:Q114"/>
    <mergeCell ref="I116:L116"/>
    <mergeCell ref="M115:Q115"/>
    <mergeCell ref="R115:X115"/>
    <mergeCell ref="R114:X114"/>
    <mergeCell ref="AV105:AW106"/>
    <mergeCell ref="AX105:AY106"/>
    <mergeCell ref="I104:L106"/>
    <mergeCell ref="AH104:AP106"/>
    <mergeCell ref="AX115:AY115"/>
    <mergeCell ref="AV115:AW115"/>
    <mergeCell ref="AH108:AP108"/>
    <mergeCell ref="R104:X106"/>
    <mergeCell ref="C108:D108"/>
    <mergeCell ref="E108:H108"/>
    <mergeCell ref="I108:L108"/>
    <mergeCell ref="E114:H114"/>
    <mergeCell ref="R118:X118"/>
    <mergeCell ref="H81:Y81"/>
    <mergeCell ref="C81:G81"/>
    <mergeCell ref="Y104:AG106"/>
    <mergeCell ref="E104:H106"/>
    <mergeCell ref="C107:D107"/>
    <mergeCell ref="I113:L113"/>
    <mergeCell ref="M112:Q112"/>
    <mergeCell ref="R112:X112"/>
    <mergeCell ref="I114:L114"/>
    <mergeCell ref="E113:H113"/>
    <mergeCell ref="C113:D113"/>
    <mergeCell ref="C112:D112"/>
    <mergeCell ref="E112:H112"/>
    <mergeCell ref="I112:L112"/>
    <mergeCell ref="I110:L110"/>
    <mergeCell ref="M110:Q110"/>
    <mergeCell ref="I111:L111"/>
    <mergeCell ref="M111:Q111"/>
    <mergeCell ref="M116:Q116"/>
    <mergeCell ref="E118:H118"/>
    <mergeCell ref="E117:H117"/>
    <mergeCell ref="Y115:AG115"/>
    <mergeCell ref="A2:AZ2"/>
    <mergeCell ref="H177:I177"/>
    <mergeCell ref="B178:E178"/>
    <mergeCell ref="F178:G178"/>
    <mergeCell ref="H178:I178"/>
    <mergeCell ref="F177:G177"/>
    <mergeCell ref="Y112:AG112"/>
    <mergeCell ref="C117:D117"/>
    <mergeCell ref="C115:D115"/>
    <mergeCell ref="C116:D116"/>
    <mergeCell ref="B134:H134"/>
    <mergeCell ref="B135:H135"/>
    <mergeCell ref="K134:L134"/>
    <mergeCell ref="C118:D118"/>
    <mergeCell ref="C114:D114"/>
    <mergeCell ref="M118:Q118"/>
    <mergeCell ref="V137:W137"/>
    <mergeCell ref="AF137:AG137"/>
    <mergeCell ref="B175:I175"/>
    <mergeCell ref="B176:E176"/>
    <mergeCell ref="B177:E177"/>
    <mergeCell ref="C73:G73"/>
    <mergeCell ref="C74:G74"/>
    <mergeCell ref="H74:Y74"/>
    <mergeCell ref="AA138:AB138"/>
    <mergeCell ref="Y139:Z139"/>
    <mergeCell ref="O131:P131"/>
    <mergeCell ref="O132:P132"/>
    <mergeCell ref="O133:P133"/>
    <mergeCell ref="O134:P134"/>
    <mergeCell ref="O135:P135"/>
    <mergeCell ref="O136:P136"/>
    <mergeCell ref="Y131:AB131"/>
    <mergeCell ref="Y132:Z132"/>
    <mergeCell ref="AA132:AB132"/>
    <mergeCell ref="Y133:Z133"/>
    <mergeCell ref="AA133:AB133"/>
    <mergeCell ref="Y134:Z134"/>
    <mergeCell ref="AA134:AB134"/>
    <mergeCell ref="Y135:Z135"/>
    <mergeCell ref="AA135:AB135"/>
    <mergeCell ref="AA139:AB139"/>
    <mergeCell ref="V135:W135"/>
    <mergeCell ref="O144:P144"/>
    <mergeCell ref="J155:R155"/>
    <mergeCell ref="O137:P137"/>
    <mergeCell ref="O138:P138"/>
    <mergeCell ref="O139:P139"/>
    <mergeCell ref="T133:U133"/>
    <mergeCell ref="V134:W134"/>
    <mergeCell ref="Y140:Z140"/>
    <mergeCell ref="AA140:AB140"/>
    <mergeCell ref="Y141:Z141"/>
    <mergeCell ref="AA141:AB141"/>
    <mergeCell ref="Y142:Z142"/>
    <mergeCell ref="AA142:AB142"/>
    <mergeCell ref="Y143:Z143"/>
    <mergeCell ref="AA143:AB143"/>
    <mergeCell ref="O140:P140"/>
    <mergeCell ref="O141:P141"/>
    <mergeCell ref="O142:P142"/>
    <mergeCell ref="O143:P143"/>
    <mergeCell ref="Y136:Z136"/>
    <mergeCell ref="AA136:AB136"/>
    <mergeCell ref="Y137:Z137"/>
    <mergeCell ref="AA137:AB137"/>
    <mergeCell ref="Y138:Z138"/>
  </mergeCells>
  <phoneticPr fontId="3"/>
  <pageMargins left="0.59055118110236227" right="0.39370078740157483" top="0.89" bottom="0.98425196850393704" header="0.51181102362204722" footer="0.51181102362204722"/>
  <pageSetup paperSize="9" scale="69" fitToHeight="36" orientation="portrait" horizontalDpi="4294967294" r:id="rId1"/>
  <headerFooter alignWithMargins="0">
    <oddHeader>&amp;L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&amp;C　　　　　　　　　　　　&amp;E　</oddHeader>
    <oddFooter>&amp;L【入力処理マニュアル】SynchronisedSwimming　　　　&amp;C&amp;P/&amp;N&amp;R財団法人日本水泳連盟</oddFooter>
  </headerFooter>
  <rowBreaks count="2" manualBreakCount="2">
    <brk id="51" max="54" man="1"/>
    <brk id="120" max="5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100"/>
  <sheetViews>
    <sheetView showGridLines="0" zoomScale="86" zoomScaleNormal="86" zoomScaleSheetLayoutView="80" workbookViewId="0"/>
  </sheetViews>
  <sheetFormatPr defaultColWidth="13" defaultRowHeight="13.5" x14ac:dyDescent="0.15"/>
  <cols>
    <col min="1" max="51" width="2.375" customWidth="1"/>
    <col min="52" max="52" width="2.125" customWidth="1"/>
    <col min="53" max="110" width="2.375" customWidth="1"/>
  </cols>
  <sheetData>
    <row r="1" spans="1:101" ht="19.5" thickBot="1" x14ac:dyDescent="0.25">
      <c r="A1" s="5" t="s">
        <v>287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CK1" s="32"/>
      <c r="CL1" s="6"/>
      <c r="CM1" s="6"/>
      <c r="CN1" s="6"/>
      <c r="CO1" s="6"/>
      <c r="CP1" s="6"/>
      <c r="CQ1" s="6"/>
      <c r="CR1" s="6"/>
      <c r="CS1" s="6"/>
    </row>
    <row r="2" spans="1:101" ht="24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66" t="s">
        <v>288</v>
      </c>
      <c r="AB2" s="367"/>
      <c r="AC2" s="367"/>
      <c r="AD2" s="367"/>
      <c r="AE2" s="367"/>
      <c r="AF2" s="367"/>
      <c r="AG2" s="367"/>
      <c r="AH2" s="368"/>
      <c r="AI2" s="6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BA2" s="6" t="s">
        <v>5</v>
      </c>
      <c r="BB2" s="6"/>
      <c r="BC2" s="6"/>
      <c r="BD2" s="6"/>
      <c r="BE2" s="6"/>
      <c r="BF2" s="6"/>
      <c r="BG2" s="6"/>
      <c r="CK2" s="32"/>
      <c r="CL2" s="6"/>
      <c r="CM2" s="6"/>
      <c r="CN2" s="6"/>
      <c r="CO2" s="6"/>
      <c r="CP2" s="6"/>
      <c r="CQ2" s="6"/>
      <c r="CR2" s="6"/>
      <c r="CS2" s="6"/>
    </row>
    <row r="3" spans="1:101" ht="40.5" customHeight="1" x14ac:dyDescent="0.15">
      <c r="A3" s="350" t="s">
        <v>14</v>
      </c>
      <c r="B3" s="350"/>
      <c r="C3" s="350"/>
      <c r="D3" s="350"/>
      <c r="E3" s="350"/>
      <c r="F3" s="375" t="s">
        <v>407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6"/>
      <c r="X3" s="6"/>
      <c r="Y3" s="6"/>
      <c r="Z3" s="6"/>
      <c r="AA3" s="369"/>
      <c r="AB3" s="370"/>
      <c r="AC3" s="370"/>
      <c r="AD3" s="370"/>
      <c r="AE3" s="370"/>
      <c r="AF3" s="370"/>
      <c r="AG3" s="370"/>
      <c r="AH3" s="371"/>
      <c r="AI3" s="6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BA3" s="6" t="s">
        <v>369</v>
      </c>
      <c r="BB3" s="6" t="s">
        <v>365</v>
      </c>
      <c r="BC3" s="6"/>
      <c r="BD3" s="6"/>
      <c r="BE3" s="6"/>
      <c r="BF3" s="6"/>
      <c r="BG3" s="6"/>
      <c r="CK3" s="32"/>
      <c r="CL3" s="6"/>
      <c r="CM3" s="6"/>
      <c r="CN3" s="6"/>
      <c r="CO3" s="6"/>
      <c r="CP3" s="6"/>
      <c r="CQ3" s="6"/>
      <c r="CR3" s="6"/>
      <c r="CS3" s="6"/>
    </row>
    <row r="4" spans="1:101" ht="16.5" customHeight="1" thickBot="1" x14ac:dyDescent="0.2">
      <c r="A4" s="350" t="s">
        <v>15</v>
      </c>
      <c r="B4" s="350"/>
      <c r="C4" s="350"/>
      <c r="D4" s="350"/>
      <c r="E4" s="350"/>
      <c r="F4" s="376" t="s">
        <v>408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6"/>
      <c r="Y4" s="6"/>
      <c r="Z4" s="6"/>
      <c r="AA4" s="372"/>
      <c r="AB4" s="373"/>
      <c r="AC4" s="373"/>
      <c r="AD4" s="373"/>
      <c r="AE4" s="373"/>
      <c r="AF4" s="373"/>
      <c r="AG4" s="373"/>
      <c r="AH4" s="374"/>
      <c r="AI4" s="6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BA4" s="6"/>
      <c r="BB4" s="6" t="s">
        <v>6</v>
      </c>
      <c r="BC4" s="6"/>
      <c r="BD4" s="6"/>
      <c r="BE4" s="6"/>
      <c r="BF4" s="6"/>
      <c r="BG4" s="6"/>
      <c r="CK4" s="32"/>
      <c r="CL4" s="6"/>
      <c r="CM4" s="6"/>
      <c r="CN4" s="6"/>
      <c r="CO4" s="6"/>
      <c r="CP4" s="6"/>
      <c r="CQ4" s="6"/>
      <c r="CR4" s="6"/>
      <c r="CS4" s="6"/>
    </row>
    <row r="5" spans="1:101" ht="16.5" customHeight="1" x14ac:dyDescent="0.15">
      <c r="A5" s="350" t="s">
        <v>16</v>
      </c>
      <c r="B5" s="350"/>
      <c r="C5" s="350"/>
      <c r="D5" s="350"/>
      <c r="E5" s="350"/>
      <c r="F5" s="338" t="s">
        <v>402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BA5" s="6"/>
      <c r="BB5" s="6" t="s">
        <v>366</v>
      </c>
      <c r="BC5" s="6"/>
      <c r="BD5" s="6"/>
      <c r="BE5" s="6"/>
      <c r="BF5" s="6"/>
      <c r="BG5" s="6"/>
      <c r="CK5" s="32"/>
      <c r="CL5" s="6"/>
      <c r="CM5" s="6"/>
      <c r="CN5" s="6"/>
      <c r="CO5" s="6"/>
      <c r="CP5" s="6"/>
      <c r="CQ5" s="6"/>
      <c r="CR5" s="6"/>
      <c r="CS5" s="6"/>
    </row>
    <row r="6" spans="1:101" ht="16.5" customHeight="1" x14ac:dyDescent="0.15">
      <c r="A6" s="350" t="s">
        <v>28</v>
      </c>
      <c r="B6" s="350"/>
      <c r="C6" s="350"/>
      <c r="D6" s="350"/>
      <c r="E6" s="350"/>
      <c r="F6" s="144" t="s">
        <v>372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78" t="s">
        <v>289</v>
      </c>
      <c r="Y6" s="78" t="s">
        <v>290</v>
      </c>
      <c r="Z6" s="78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BI6" s="6"/>
      <c r="BJ6" s="6"/>
      <c r="CK6" s="32"/>
      <c r="CL6" s="6"/>
      <c r="CM6" s="6"/>
      <c r="CN6" s="6"/>
      <c r="CO6" s="6"/>
      <c r="CP6" s="6"/>
      <c r="CQ6" s="6"/>
      <c r="CR6" s="6"/>
      <c r="CS6" s="6"/>
    </row>
    <row r="7" spans="1:101" ht="16.5" customHeight="1" x14ac:dyDescent="0.15">
      <c r="A7" s="377" t="s">
        <v>220</v>
      </c>
      <c r="B7" s="377"/>
      <c r="C7" s="377"/>
      <c r="D7" s="377"/>
      <c r="E7" s="377"/>
      <c r="F7" s="144" t="s">
        <v>291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78" t="s">
        <v>289</v>
      </c>
      <c r="Y7" s="78" t="s">
        <v>292</v>
      </c>
      <c r="Z7" s="78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CK7" s="32"/>
      <c r="CL7" s="6"/>
      <c r="CM7" s="6"/>
      <c r="CN7" s="6"/>
      <c r="CO7" s="6"/>
      <c r="CP7" s="6"/>
      <c r="CQ7" s="6"/>
      <c r="CR7" s="6"/>
      <c r="CS7" s="6"/>
    </row>
    <row r="8" spans="1:101" ht="16.5" customHeight="1" x14ac:dyDescent="0.15">
      <c r="A8" s="350" t="s">
        <v>29</v>
      </c>
      <c r="B8" s="350"/>
      <c r="C8" s="350"/>
      <c r="D8" s="350"/>
      <c r="E8" s="350"/>
      <c r="F8" s="144" t="s">
        <v>72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78"/>
      <c r="Y8" s="78" t="s">
        <v>293</v>
      </c>
      <c r="Z8" s="78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6"/>
      <c r="CM8" s="6"/>
      <c r="CN8" s="6"/>
      <c r="CO8" s="6"/>
      <c r="CP8" s="6"/>
      <c r="CQ8" s="6"/>
      <c r="CR8" s="6"/>
      <c r="CS8" s="6"/>
    </row>
    <row r="9" spans="1:101" x14ac:dyDescent="0.15">
      <c r="A9" s="350" t="s">
        <v>30</v>
      </c>
      <c r="B9" s="350"/>
      <c r="C9" s="350"/>
      <c r="D9" s="350"/>
      <c r="E9" s="350"/>
      <c r="F9" s="208" t="s">
        <v>294</v>
      </c>
      <c r="G9" s="209"/>
      <c r="H9" s="209"/>
      <c r="I9" s="209"/>
      <c r="J9" s="209"/>
      <c r="K9" s="209"/>
      <c r="L9" s="209"/>
      <c r="M9" s="209"/>
      <c r="N9" s="210"/>
      <c r="O9" s="211" t="s">
        <v>217</v>
      </c>
      <c r="P9" s="212"/>
      <c r="Q9" s="213"/>
      <c r="R9" s="214" t="s">
        <v>218</v>
      </c>
      <c r="S9" s="215"/>
      <c r="T9" s="215"/>
      <c r="U9" s="215"/>
      <c r="V9" s="215"/>
      <c r="W9" s="216"/>
      <c r="X9" s="78" t="s">
        <v>295</v>
      </c>
      <c r="Y9" s="78" t="s">
        <v>296</v>
      </c>
      <c r="Z9" s="78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6"/>
      <c r="CM9" s="6"/>
      <c r="CN9" s="6"/>
      <c r="CO9" s="6"/>
      <c r="CP9" s="6"/>
      <c r="CQ9" s="6"/>
      <c r="CR9" s="6"/>
      <c r="CS9" s="6"/>
    </row>
    <row r="10" spans="1:101" x14ac:dyDescent="0.15">
      <c r="A10" s="350" t="s">
        <v>31</v>
      </c>
      <c r="B10" s="350"/>
      <c r="C10" s="350"/>
      <c r="D10" s="350"/>
      <c r="E10" s="350"/>
      <c r="F10" s="168" t="s">
        <v>74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78"/>
      <c r="Y10" s="78" t="s">
        <v>297</v>
      </c>
      <c r="Z10" s="78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81"/>
      <c r="AV10" s="81"/>
      <c r="AW10" s="79"/>
      <c r="AX10" s="79"/>
      <c r="AY10" s="79"/>
      <c r="AZ10" s="79"/>
      <c r="BA10" s="82" t="s">
        <v>298</v>
      </c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6"/>
      <c r="CQ10" s="6"/>
      <c r="CR10" s="6"/>
      <c r="CS10" s="6"/>
      <c r="CT10" s="6"/>
      <c r="CU10" s="6"/>
      <c r="CV10" s="6"/>
      <c r="CW10" s="6"/>
    </row>
    <row r="11" spans="1:101" x14ac:dyDescent="0.15">
      <c r="A11" s="350" t="s">
        <v>32</v>
      </c>
      <c r="B11" s="350"/>
      <c r="C11" s="350"/>
      <c r="D11" s="350"/>
      <c r="E11" s="350"/>
      <c r="F11" s="144" t="s">
        <v>299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81"/>
      <c r="AV11" s="81"/>
      <c r="AW11" s="79"/>
      <c r="AX11" s="79"/>
      <c r="AY11" s="79"/>
      <c r="AZ11" s="79"/>
      <c r="BA11" s="78" t="s">
        <v>300</v>
      </c>
      <c r="BB11" s="78" t="s">
        <v>301</v>
      </c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6"/>
      <c r="CQ11" s="6"/>
      <c r="CR11" s="6"/>
      <c r="CS11" s="6"/>
      <c r="CT11" s="6"/>
      <c r="CU11" s="6"/>
      <c r="CV11" s="6"/>
      <c r="CW11" s="6"/>
    </row>
    <row r="12" spans="1:101" x14ac:dyDescent="0.15">
      <c r="A12" s="350" t="s">
        <v>33</v>
      </c>
      <c r="B12" s="350"/>
      <c r="C12" s="350"/>
      <c r="D12" s="350"/>
      <c r="E12" s="350"/>
      <c r="F12" s="144" t="s">
        <v>302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6"/>
      <c r="Y12" s="6"/>
      <c r="Z12" s="6"/>
      <c r="AA12" s="6"/>
      <c r="AB12" s="6"/>
      <c r="AU12" s="7"/>
      <c r="AV12" s="7"/>
      <c r="AW12" s="6"/>
      <c r="AX12" s="6"/>
      <c r="BA12" s="78" t="s">
        <v>300</v>
      </c>
      <c r="BB12" s="84" t="s">
        <v>303</v>
      </c>
      <c r="BC12" s="85"/>
      <c r="BD12" s="85"/>
      <c r="BE12" s="85"/>
      <c r="BF12" s="85"/>
      <c r="BG12" s="85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6"/>
      <c r="CQ12" s="6"/>
      <c r="CR12" s="6"/>
      <c r="CS12" s="6"/>
      <c r="CT12" s="6"/>
      <c r="CU12" s="6"/>
      <c r="CV12" s="6"/>
      <c r="CW12" s="6"/>
    </row>
    <row r="13" spans="1:101" x14ac:dyDescent="0.15">
      <c r="A13" s="350" t="s">
        <v>34</v>
      </c>
      <c r="B13" s="350"/>
      <c r="C13" s="350"/>
      <c r="D13" s="350"/>
      <c r="E13" s="350"/>
      <c r="F13" s="144" t="s">
        <v>75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6"/>
      <c r="Y13" s="6"/>
      <c r="Z13" s="6"/>
      <c r="AA13" s="6"/>
      <c r="AB13" s="6"/>
      <c r="AU13" s="6"/>
      <c r="AV13" s="6"/>
      <c r="AW13" s="6"/>
      <c r="AX13" s="6"/>
      <c r="BA13" s="78" t="s">
        <v>300</v>
      </c>
      <c r="BB13" s="84" t="s">
        <v>304</v>
      </c>
      <c r="BC13" s="85"/>
      <c r="BD13" s="85"/>
      <c r="BE13" s="85"/>
      <c r="BF13" s="85"/>
      <c r="BG13" s="85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6"/>
      <c r="CQ13" s="6"/>
      <c r="CR13" s="6"/>
      <c r="CS13" s="6"/>
      <c r="CT13" s="6"/>
      <c r="CU13" s="6"/>
      <c r="CV13" s="6"/>
      <c r="CW13" s="6"/>
    </row>
    <row r="14" spans="1:101" x14ac:dyDescent="0.15">
      <c r="A14" s="350" t="s">
        <v>35</v>
      </c>
      <c r="B14" s="350"/>
      <c r="C14" s="350"/>
      <c r="D14" s="350"/>
      <c r="E14" s="350"/>
      <c r="F14" s="168" t="s">
        <v>76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"/>
      <c r="Y14" s="6"/>
      <c r="Z14" s="6"/>
      <c r="AA14" s="6"/>
      <c r="AB14" s="6"/>
      <c r="AU14" s="6"/>
      <c r="AV14" s="6"/>
      <c r="AW14" s="6"/>
      <c r="AX14" s="6"/>
      <c r="BA14" s="78" t="s">
        <v>300</v>
      </c>
      <c r="BB14" s="86" t="s">
        <v>374</v>
      </c>
      <c r="BC14" s="86"/>
      <c r="BD14" s="86"/>
      <c r="BE14" s="86"/>
      <c r="BF14" s="86"/>
      <c r="BG14" s="86"/>
      <c r="BH14" s="86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6"/>
      <c r="CQ14" s="6"/>
      <c r="CR14" s="6"/>
      <c r="CS14" s="6"/>
      <c r="CT14" s="6"/>
      <c r="CU14" s="6"/>
      <c r="CV14" s="6"/>
      <c r="CW14" s="6"/>
    </row>
    <row r="15" spans="1:101" x14ac:dyDescent="0.15">
      <c r="A15" s="350" t="s">
        <v>305</v>
      </c>
      <c r="B15" s="350"/>
      <c r="C15" s="350"/>
      <c r="D15" s="350"/>
      <c r="E15" s="350"/>
      <c r="F15" s="144" t="s">
        <v>306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6"/>
      <c r="Y15" s="6"/>
      <c r="Z15" s="6"/>
      <c r="AA15" s="6"/>
      <c r="AB15" s="6"/>
      <c r="AU15" s="6"/>
      <c r="AV15" s="6"/>
      <c r="AW15" s="6"/>
      <c r="AX15" s="6"/>
      <c r="AY15" s="6"/>
      <c r="AZ15" s="6"/>
      <c r="BA15" s="78" t="s">
        <v>300</v>
      </c>
      <c r="BB15" s="86" t="s">
        <v>363</v>
      </c>
      <c r="BC15" s="86"/>
      <c r="BD15" s="86"/>
      <c r="BE15" s="86"/>
      <c r="BF15" s="86"/>
      <c r="BG15" s="86"/>
      <c r="BH15" s="86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6"/>
      <c r="CQ15" s="6"/>
      <c r="CR15" s="6"/>
      <c r="CS15" s="6"/>
      <c r="CT15" s="6"/>
      <c r="CU15" s="6"/>
      <c r="CV15" s="6"/>
      <c r="CW15" s="6"/>
    </row>
    <row r="16" spans="1:101" x14ac:dyDescent="0.15">
      <c r="A16" s="350" t="s">
        <v>307</v>
      </c>
      <c r="B16" s="350"/>
      <c r="C16" s="350"/>
      <c r="D16" s="350"/>
      <c r="E16" s="350"/>
      <c r="F16" s="144" t="s">
        <v>78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6"/>
      <c r="Y16" s="6"/>
      <c r="Z16" s="6"/>
      <c r="AA16" s="6"/>
      <c r="AB16" s="6"/>
      <c r="AU16" s="6"/>
      <c r="AV16" s="6"/>
      <c r="AW16" s="6"/>
      <c r="AX16" s="6"/>
      <c r="AY16" s="6"/>
      <c r="AZ16" s="6"/>
      <c r="BA16" s="78" t="s">
        <v>300</v>
      </c>
      <c r="BB16" s="86" t="s">
        <v>364</v>
      </c>
      <c r="BC16" s="86"/>
      <c r="BD16" s="86"/>
      <c r="BE16" s="86"/>
      <c r="BF16" s="86"/>
      <c r="BG16" s="86"/>
      <c r="BH16" s="86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6"/>
      <c r="CQ16" s="6"/>
      <c r="CR16" s="6"/>
      <c r="CS16" s="6"/>
      <c r="CT16" s="6"/>
      <c r="CU16" s="6"/>
      <c r="CV16" s="6"/>
      <c r="CW16" s="6"/>
    </row>
    <row r="17" spans="1:101" x14ac:dyDescent="0.15">
      <c r="A17" s="350" t="s">
        <v>38</v>
      </c>
      <c r="B17" s="350"/>
      <c r="C17" s="350"/>
      <c r="D17" s="350"/>
      <c r="E17" s="350"/>
      <c r="F17" s="144" t="s">
        <v>308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6"/>
      <c r="Y17" s="6"/>
      <c r="Z17" s="6"/>
      <c r="AA17" s="6"/>
      <c r="AB17" s="6"/>
      <c r="AU17" s="6"/>
      <c r="AV17" s="6"/>
      <c r="AW17" s="6"/>
      <c r="AX17" s="6"/>
      <c r="AY17" s="6"/>
      <c r="AZ17" s="6"/>
      <c r="BA17" s="78" t="s">
        <v>300</v>
      </c>
      <c r="BB17" s="86" t="s">
        <v>394</v>
      </c>
      <c r="BC17" s="86"/>
      <c r="BD17" s="86"/>
      <c r="BE17" s="86"/>
      <c r="BF17" s="86"/>
      <c r="BG17" s="86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6"/>
      <c r="CQ17" s="6"/>
      <c r="CR17" s="6"/>
      <c r="CS17" s="6"/>
      <c r="CT17" s="6"/>
      <c r="CU17" s="6"/>
      <c r="CV17" s="6"/>
      <c r="CW17" s="6"/>
    </row>
    <row r="18" spans="1:101" x14ac:dyDescent="0.15">
      <c r="A18" s="350" t="s">
        <v>310</v>
      </c>
      <c r="B18" s="350"/>
      <c r="C18" s="350"/>
      <c r="D18" s="350"/>
      <c r="E18" s="350"/>
      <c r="F18" s="171" t="s">
        <v>311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3"/>
      <c r="X18" s="6"/>
      <c r="Y18" s="6"/>
      <c r="Z18" s="6"/>
      <c r="AA18" s="6"/>
      <c r="AB18" s="6"/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8" t="s">
        <v>300</v>
      </c>
      <c r="BB18" s="87" t="s">
        <v>309</v>
      </c>
      <c r="BC18" s="85"/>
      <c r="BD18" s="85"/>
      <c r="BE18" s="85"/>
      <c r="BF18" s="85"/>
      <c r="BG18" s="85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6"/>
      <c r="CQ18" s="6"/>
      <c r="CR18" s="6"/>
      <c r="CS18" s="6"/>
      <c r="CT18" s="6"/>
      <c r="CU18" s="6"/>
      <c r="CV18" s="6"/>
      <c r="CW18" s="6"/>
    </row>
    <row r="19" spans="1:10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8" t="s">
        <v>300</v>
      </c>
      <c r="BB19" s="86" t="s">
        <v>395</v>
      </c>
      <c r="BC19" s="85"/>
      <c r="BD19" s="85"/>
      <c r="BE19" s="85"/>
      <c r="BF19" s="85"/>
      <c r="BG19" s="85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6"/>
      <c r="CQ19" s="6"/>
      <c r="CR19" s="6"/>
      <c r="CS19" s="6"/>
      <c r="CT19" s="6"/>
      <c r="CU19" s="6"/>
      <c r="CV19" s="6"/>
      <c r="CW19" s="6"/>
    </row>
    <row r="20" spans="1:101" x14ac:dyDescent="0.15">
      <c r="A20" s="350" t="s">
        <v>40</v>
      </c>
      <c r="B20" s="350"/>
      <c r="C20" s="350"/>
      <c r="D20" s="350"/>
      <c r="E20" s="350"/>
      <c r="F20" s="144" t="s">
        <v>312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6"/>
      <c r="Y20" s="78" t="s">
        <v>353</v>
      </c>
      <c r="Z20" s="79"/>
      <c r="AA20" s="79"/>
      <c r="AB20" s="79"/>
      <c r="AC20" s="88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82" t="s">
        <v>213</v>
      </c>
      <c r="AY20" s="79"/>
      <c r="AZ20" s="79"/>
      <c r="BA20" s="78" t="s">
        <v>300</v>
      </c>
      <c r="BB20" s="87" t="s">
        <v>360</v>
      </c>
      <c r="BC20" s="85"/>
      <c r="BD20" s="85"/>
      <c r="BE20" s="85"/>
      <c r="BF20" s="85"/>
      <c r="BG20" s="85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2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6"/>
      <c r="CQ20" s="6"/>
      <c r="CR20" s="6"/>
      <c r="CS20" s="6"/>
      <c r="CT20" s="6"/>
      <c r="CU20" s="6"/>
      <c r="CV20" s="6"/>
      <c r="CW20" s="6"/>
    </row>
    <row r="21" spans="1:101" x14ac:dyDescent="0.15">
      <c r="A21" s="350" t="s">
        <v>41</v>
      </c>
      <c r="B21" s="350"/>
      <c r="C21" s="350"/>
      <c r="D21" s="350"/>
      <c r="E21" s="350"/>
      <c r="F21" s="144" t="s">
        <v>313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6"/>
      <c r="Y21" s="78" t="s">
        <v>300</v>
      </c>
      <c r="Z21" s="79"/>
      <c r="AA21" s="79"/>
      <c r="AB21" s="79"/>
      <c r="AC21" s="88"/>
      <c r="AD21" s="79"/>
      <c r="AE21" s="79"/>
      <c r="AF21" s="78" t="s">
        <v>314</v>
      </c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378" t="s">
        <v>315</v>
      </c>
      <c r="AY21" s="378"/>
      <c r="AZ21" s="79"/>
      <c r="BA21" s="78" t="s">
        <v>300</v>
      </c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8"/>
      <c r="CA21" s="78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6"/>
      <c r="CQ21" s="6"/>
      <c r="CR21" s="6"/>
      <c r="CS21" s="6"/>
      <c r="CT21" s="6"/>
      <c r="CU21" s="6"/>
      <c r="CV21" s="6"/>
      <c r="CW21" s="6"/>
    </row>
    <row r="22" spans="1:101" ht="14.25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9" t="s">
        <v>316</v>
      </c>
      <c r="R22" s="90"/>
      <c r="S22" s="90"/>
      <c r="T22" s="90"/>
      <c r="U22" s="90"/>
      <c r="V22" s="90"/>
      <c r="W22" s="90"/>
      <c r="X22" s="90"/>
      <c r="Y22" s="78" t="s">
        <v>300</v>
      </c>
      <c r="Z22" s="79"/>
      <c r="AA22" s="79"/>
      <c r="AB22" s="79"/>
      <c r="AC22" s="79"/>
      <c r="AD22" s="79"/>
      <c r="AE22" s="79"/>
      <c r="AF22" s="78" t="s">
        <v>317</v>
      </c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346" t="s">
        <v>318</v>
      </c>
      <c r="AY22" s="346"/>
      <c r="AZ22" s="79"/>
      <c r="BA22" s="78" t="s">
        <v>300</v>
      </c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46"/>
      <c r="CA22" s="346"/>
      <c r="CB22" s="79"/>
      <c r="CC22" s="79"/>
      <c r="CD22" s="79"/>
      <c r="CE22" s="79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6"/>
      <c r="CQ22" s="6"/>
      <c r="CR22" s="6"/>
      <c r="CS22" s="6"/>
      <c r="CT22" s="6"/>
      <c r="CU22" s="6"/>
      <c r="CV22" s="6"/>
      <c r="CW22" s="6"/>
    </row>
    <row r="23" spans="1:101" x14ac:dyDescent="0.15">
      <c r="A23" s="347" t="s">
        <v>42</v>
      </c>
      <c r="B23" s="348"/>
      <c r="C23" s="355" t="s">
        <v>319</v>
      </c>
      <c r="D23" s="348"/>
      <c r="E23" s="348"/>
      <c r="F23" s="348"/>
      <c r="G23" s="355" t="s">
        <v>320</v>
      </c>
      <c r="H23" s="348"/>
      <c r="I23" s="348"/>
      <c r="J23" s="348"/>
      <c r="K23" s="356" t="s">
        <v>321</v>
      </c>
      <c r="L23" s="348"/>
      <c r="M23" s="348"/>
      <c r="N23" s="348"/>
      <c r="O23" s="348"/>
      <c r="P23" s="355" t="s">
        <v>322</v>
      </c>
      <c r="Q23" s="337"/>
      <c r="R23" s="337"/>
      <c r="S23" s="337"/>
      <c r="T23" s="337"/>
      <c r="U23" s="337"/>
      <c r="V23" s="337"/>
      <c r="W23" s="328" t="s">
        <v>354</v>
      </c>
      <c r="X23" s="329"/>
      <c r="Y23" s="329"/>
      <c r="Z23" s="329"/>
      <c r="AA23" s="329"/>
      <c r="AB23" s="329"/>
      <c r="AC23" s="329"/>
      <c r="AD23" s="329"/>
      <c r="AE23" s="330"/>
      <c r="AF23" s="337" t="s">
        <v>47</v>
      </c>
      <c r="AG23" s="337"/>
      <c r="AH23" s="337"/>
      <c r="AI23" s="337"/>
      <c r="AJ23" s="337"/>
      <c r="AK23" s="337"/>
      <c r="AL23" s="337"/>
      <c r="AM23" s="337"/>
      <c r="AN23" s="337"/>
      <c r="AO23" s="337" t="s">
        <v>48</v>
      </c>
      <c r="AP23" s="337"/>
      <c r="AQ23" s="337" t="s">
        <v>49</v>
      </c>
      <c r="AR23" s="337"/>
      <c r="AS23" s="337"/>
      <c r="AT23" s="337"/>
      <c r="AU23" s="337"/>
      <c r="AV23" s="337"/>
      <c r="AW23" s="337"/>
      <c r="AX23" s="340" t="s">
        <v>213</v>
      </c>
      <c r="AY23" s="340"/>
      <c r="AZ23" s="91" t="s">
        <v>298</v>
      </c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3"/>
      <c r="CJ23" s="6"/>
      <c r="CK23" s="41"/>
      <c r="CL23" s="41"/>
      <c r="CM23" s="41"/>
      <c r="CN23" s="41"/>
      <c r="CO23" s="41"/>
      <c r="CP23" s="41"/>
      <c r="CQ23" s="41"/>
      <c r="CR23" s="6"/>
      <c r="CS23" s="6"/>
    </row>
    <row r="24" spans="1:101" ht="13.5" customHeight="1" x14ac:dyDescent="0.15">
      <c r="A24" s="349"/>
      <c r="B24" s="350"/>
      <c r="C24" s="338"/>
      <c r="D24" s="350"/>
      <c r="E24" s="350"/>
      <c r="F24" s="350"/>
      <c r="G24" s="338"/>
      <c r="H24" s="350"/>
      <c r="I24" s="350"/>
      <c r="J24" s="350"/>
      <c r="K24" s="357"/>
      <c r="L24" s="350"/>
      <c r="M24" s="350"/>
      <c r="N24" s="350"/>
      <c r="O24" s="350"/>
      <c r="P24" s="338"/>
      <c r="Q24" s="338"/>
      <c r="R24" s="338"/>
      <c r="S24" s="338"/>
      <c r="T24" s="338"/>
      <c r="U24" s="338"/>
      <c r="V24" s="338"/>
      <c r="W24" s="331"/>
      <c r="X24" s="332"/>
      <c r="Y24" s="332"/>
      <c r="Z24" s="332"/>
      <c r="AA24" s="332"/>
      <c r="AB24" s="332"/>
      <c r="AC24" s="332"/>
      <c r="AD24" s="332"/>
      <c r="AE24" s="333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 t="s">
        <v>50</v>
      </c>
      <c r="AR24" s="338"/>
      <c r="AS24" s="338"/>
      <c r="AT24" s="338" t="s">
        <v>51</v>
      </c>
      <c r="AU24" s="338"/>
      <c r="AV24" s="338" t="s">
        <v>52</v>
      </c>
      <c r="AW24" s="338"/>
      <c r="AX24" s="341"/>
      <c r="AY24" s="341"/>
      <c r="AZ24" s="325" t="s">
        <v>134</v>
      </c>
      <c r="BA24" s="326"/>
      <c r="BB24" s="325" t="s">
        <v>134</v>
      </c>
      <c r="BC24" s="326"/>
      <c r="BD24" s="325" t="s">
        <v>379</v>
      </c>
      <c r="BE24" s="326"/>
      <c r="BF24" s="325" t="s">
        <v>379</v>
      </c>
      <c r="BG24" s="326"/>
      <c r="BH24" s="327" t="s">
        <v>18</v>
      </c>
      <c r="BI24" s="327"/>
      <c r="BJ24" s="327"/>
      <c r="BK24" s="326"/>
      <c r="BL24" s="325" t="s">
        <v>18</v>
      </c>
      <c r="BM24" s="327"/>
      <c r="BN24" s="327"/>
      <c r="BO24" s="326"/>
      <c r="BP24" s="325" t="s">
        <v>382</v>
      </c>
      <c r="BQ24" s="327"/>
      <c r="BR24" s="327"/>
      <c r="BS24" s="326"/>
      <c r="BT24" s="325" t="s">
        <v>382</v>
      </c>
      <c r="BU24" s="327"/>
      <c r="BV24" s="327"/>
      <c r="BW24" s="326"/>
      <c r="BX24" s="325" t="s">
        <v>136</v>
      </c>
      <c r="BY24" s="327"/>
      <c r="BZ24" s="327"/>
      <c r="CA24" s="326"/>
      <c r="CB24" s="325" t="s">
        <v>136</v>
      </c>
      <c r="CC24" s="327"/>
      <c r="CD24" s="327"/>
      <c r="CE24" s="326"/>
      <c r="CF24" s="361" t="s">
        <v>383</v>
      </c>
      <c r="CG24" s="362"/>
      <c r="CH24" s="362"/>
      <c r="CI24" s="363"/>
      <c r="CJ24" s="41"/>
      <c r="CK24" s="42"/>
      <c r="CL24" s="42"/>
      <c r="CM24" s="42"/>
      <c r="CN24" s="42"/>
      <c r="CO24" s="42"/>
      <c r="CP24" s="42"/>
      <c r="CQ24" s="42"/>
      <c r="CR24" s="6"/>
      <c r="CS24" s="6"/>
    </row>
    <row r="25" spans="1:101" x14ac:dyDescent="0.15">
      <c r="A25" s="351"/>
      <c r="B25" s="352"/>
      <c r="C25" s="339"/>
      <c r="D25" s="352"/>
      <c r="E25" s="352"/>
      <c r="F25" s="352"/>
      <c r="G25" s="339"/>
      <c r="H25" s="352"/>
      <c r="I25" s="352"/>
      <c r="J25" s="352"/>
      <c r="K25" s="358"/>
      <c r="L25" s="352"/>
      <c r="M25" s="352"/>
      <c r="N25" s="352"/>
      <c r="O25" s="352"/>
      <c r="P25" s="339"/>
      <c r="Q25" s="339"/>
      <c r="R25" s="339"/>
      <c r="S25" s="339"/>
      <c r="T25" s="339"/>
      <c r="U25" s="339"/>
      <c r="V25" s="339"/>
      <c r="W25" s="331"/>
      <c r="X25" s="332"/>
      <c r="Y25" s="332"/>
      <c r="Z25" s="332"/>
      <c r="AA25" s="332"/>
      <c r="AB25" s="332"/>
      <c r="AC25" s="332"/>
      <c r="AD25" s="332"/>
      <c r="AE25" s="333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42"/>
      <c r="AY25" s="342"/>
      <c r="AZ25" s="325" t="s">
        <v>246</v>
      </c>
      <c r="BA25" s="326"/>
      <c r="BB25" s="325" t="s">
        <v>247</v>
      </c>
      <c r="BC25" s="326"/>
      <c r="BD25" s="325" t="s">
        <v>246</v>
      </c>
      <c r="BE25" s="326"/>
      <c r="BF25" s="325" t="s">
        <v>247</v>
      </c>
      <c r="BG25" s="326"/>
      <c r="BH25" s="327" t="s">
        <v>246</v>
      </c>
      <c r="BI25" s="327"/>
      <c r="BJ25" s="327"/>
      <c r="BK25" s="326"/>
      <c r="BL25" s="325" t="s">
        <v>247</v>
      </c>
      <c r="BM25" s="327"/>
      <c r="BN25" s="327"/>
      <c r="BO25" s="326"/>
      <c r="BP25" s="327" t="s">
        <v>246</v>
      </c>
      <c r="BQ25" s="327"/>
      <c r="BR25" s="327"/>
      <c r="BS25" s="326"/>
      <c r="BT25" s="325" t="s">
        <v>247</v>
      </c>
      <c r="BU25" s="327"/>
      <c r="BV25" s="327"/>
      <c r="BW25" s="326"/>
      <c r="BX25" s="325" t="s">
        <v>246</v>
      </c>
      <c r="BY25" s="327"/>
      <c r="BZ25" s="327"/>
      <c r="CA25" s="326"/>
      <c r="CB25" s="325" t="s">
        <v>247</v>
      </c>
      <c r="CC25" s="327"/>
      <c r="CD25" s="327"/>
      <c r="CE25" s="326"/>
      <c r="CF25" s="364"/>
      <c r="CG25" s="364"/>
      <c r="CH25" s="364"/>
      <c r="CI25" s="365"/>
      <c r="CJ25" s="41"/>
      <c r="CK25" s="42"/>
      <c r="CL25" s="42"/>
      <c r="CM25" s="42"/>
      <c r="CN25" s="42"/>
      <c r="CO25" s="42"/>
      <c r="CP25" s="42"/>
      <c r="CQ25" s="42"/>
      <c r="CR25" s="6"/>
      <c r="CS25" s="6"/>
    </row>
    <row r="26" spans="1:101" ht="14.25" thickBot="1" x14ac:dyDescent="0.2">
      <c r="A26" s="353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24"/>
      <c r="Q26" s="324"/>
      <c r="R26" s="324"/>
      <c r="S26" s="324"/>
      <c r="T26" s="324"/>
      <c r="U26" s="324"/>
      <c r="V26" s="324"/>
      <c r="W26" s="334"/>
      <c r="X26" s="335"/>
      <c r="Y26" s="335"/>
      <c r="Z26" s="335"/>
      <c r="AA26" s="335"/>
      <c r="AB26" s="335"/>
      <c r="AC26" s="335"/>
      <c r="AD26" s="335"/>
      <c r="AE26" s="336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43"/>
      <c r="AY26" s="343"/>
      <c r="AZ26" s="359" t="s">
        <v>17</v>
      </c>
      <c r="BA26" s="324"/>
      <c r="BB26" s="359" t="s">
        <v>17</v>
      </c>
      <c r="BC26" s="324"/>
      <c r="BD26" s="359" t="s">
        <v>17</v>
      </c>
      <c r="BE26" s="324"/>
      <c r="BF26" s="359" t="s">
        <v>17</v>
      </c>
      <c r="BG26" s="324"/>
      <c r="BH26" s="323" t="s">
        <v>19</v>
      </c>
      <c r="BI26" s="324"/>
      <c r="BJ26" s="10" t="s">
        <v>17</v>
      </c>
      <c r="BK26" s="11"/>
      <c r="BL26" s="323" t="s">
        <v>19</v>
      </c>
      <c r="BM26" s="324"/>
      <c r="BN26" s="10" t="s">
        <v>17</v>
      </c>
      <c r="BO26" s="11"/>
      <c r="BP26" s="323" t="s">
        <v>19</v>
      </c>
      <c r="BQ26" s="324"/>
      <c r="BR26" s="10" t="s">
        <v>17</v>
      </c>
      <c r="BS26" s="11"/>
      <c r="BT26" s="323" t="s">
        <v>19</v>
      </c>
      <c r="BU26" s="324"/>
      <c r="BV26" s="10" t="s">
        <v>17</v>
      </c>
      <c r="BW26" s="11"/>
      <c r="BX26" s="359" t="s">
        <v>19</v>
      </c>
      <c r="BY26" s="324"/>
      <c r="BZ26" s="10" t="s">
        <v>17</v>
      </c>
      <c r="CA26" s="11"/>
      <c r="CB26" s="359" t="s">
        <v>19</v>
      </c>
      <c r="CC26" s="324"/>
      <c r="CD26" s="10" t="s">
        <v>17</v>
      </c>
      <c r="CE26" s="11"/>
      <c r="CF26" s="323" t="s">
        <v>19</v>
      </c>
      <c r="CG26" s="324"/>
      <c r="CH26" s="359" t="s">
        <v>17</v>
      </c>
      <c r="CI26" s="360"/>
      <c r="CJ26" s="42"/>
      <c r="CK26" s="41"/>
      <c r="CL26" s="41"/>
      <c r="CM26" s="41"/>
      <c r="CN26" s="41"/>
      <c r="CO26" s="41"/>
      <c r="CP26" s="41"/>
      <c r="CQ26" s="41"/>
      <c r="CR26" s="6"/>
      <c r="CS26" s="6"/>
    </row>
    <row r="27" spans="1:101" ht="14.25" thickTop="1" x14ac:dyDescent="0.15">
      <c r="A27" s="304">
        <v>1</v>
      </c>
      <c r="B27" s="305"/>
      <c r="C27" s="306" t="s">
        <v>323</v>
      </c>
      <c r="D27" s="307"/>
      <c r="E27" s="307"/>
      <c r="F27" s="307"/>
      <c r="G27" s="307" t="s">
        <v>324</v>
      </c>
      <c r="H27" s="307"/>
      <c r="I27" s="307"/>
      <c r="J27" s="307"/>
      <c r="K27" s="307">
        <v>1047895</v>
      </c>
      <c r="L27" s="307"/>
      <c r="M27" s="307"/>
      <c r="N27" s="307"/>
      <c r="O27" s="308"/>
      <c r="P27" s="379" t="s">
        <v>208</v>
      </c>
      <c r="Q27" s="380"/>
      <c r="R27" s="380"/>
      <c r="S27" s="380"/>
      <c r="T27" s="380"/>
      <c r="U27" s="380"/>
      <c r="V27" s="380"/>
      <c r="W27" s="380" t="s">
        <v>325</v>
      </c>
      <c r="X27" s="380"/>
      <c r="Y27" s="380"/>
      <c r="Z27" s="380"/>
      <c r="AA27" s="380"/>
      <c r="AB27" s="380"/>
      <c r="AC27" s="380"/>
      <c r="AD27" s="380"/>
      <c r="AE27" s="381"/>
      <c r="AF27" s="379" t="s">
        <v>345</v>
      </c>
      <c r="AG27" s="380"/>
      <c r="AH27" s="380"/>
      <c r="AI27" s="380"/>
      <c r="AJ27" s="380"/>
      <c r="AK27" s="380"/>
      <c r="AL27" s="380"/>
      <c r="AM27" s="380"/>
      <c r="AN27" s="382"/>
      <c r="AO27" s="320">
        <v>4</v>
      </c>
      <c r="AP27" s="321"/>
      <c r="AQ27" s="320" t="s">
        <v>409</v>
      </c>
      <c r="AR27" s="322"/>
      <c r="AS27" s="321"/>
      <c r="AT27" s="320">
        <v>11</v>
      </c>
      <c r="AU27" s="321"/>
      <c r="AV27" s="320">
        <v>11</v>
      </c>
      <c r="AW27" s="321"/>
      <c r="AX27" s="320" t="s">
        <v>215</v>
      </c>
      <c r="AY27" s="321"/>
      <c r="AZ27" s="316">
        <v>1</v>
      </c>
      <c r="BA27" s="316"/>
      <c r="BB27" s="317"/>
      <c r="BC27" s="318"/>
      <c r="BD27" s="105"/>
      <c r="BE27" s="106"/>
      <c r="BF27" s="317"/>
      <c r="BG27" s="318"/>
      <c r="BH27" s="313">
        <v>1</v>
      </c>
      <c r="BI27" s="310"/>
      <c r="BJ27" s="310">
        <v>1</v>
      </c>
      <c r="BK27" s="314"/>
      <c r="BL27" s="319">
        <v>1</v>
      </c>
      <c r="BM27" s="310"/>
      <c r="BN27" s="310">
        <v>2</v>
      </c>
      <c r="BO27" s="311"/>
      <c r="BP27" s="313"/>
      <c r="BQ27" s="310"/>
      <c r="BR27" s="310"/>
      <c r="BS27" s="314"/>
      <c r="BT27" s="319"/>
      <c r="BU27" s="310"/>
      <c r="BV27" s="310"/>
      <c r="BW27" s="311"/>
      <c r="BX27" s="312" t="s">
        <v>326</v>
      </c>
      <c r="BY27" s="313"/>
      <c r="BZ27" s="314">
        <v>1</v>
      </c>
      <c r="CA27" s="315"/>
      <c r="CB27" s="312" t="s">
        <v>326</v>
      </c>
      <c r="CC27" s="313"/>
      <c r="CD27" s="314">
        <v>1</v>
      </c>
      <c r="CE27" s="315"/>
      <c r="CF27" s="344" t="s">
        <v>326</v>
      </c>
      <c r="CG27" s="313"/>
      <c r="CH27" s="310">
        <v>1</v>
      </c>
      <c r="CI27" s="345"/>
      <c r="CJ27" s="41"/>
      <c r="CK27" s="41"/>
      <c r="CL27" s="41"/>
      <c r="CM27" s="41"/>
      <c r="CN27" s="41"/>
      <c r="CO27" s="41"/>
      <c r="CP27" s="41"/>
      <c r="CQ27" s="41"/>
      <c r="CR27" s="6"/>
      <c r="CS27" s="6"/>
    </row>
    <row r="28" spans="1:101" x14ac:dyDescent="0.15">
      <c r="A28" s="292">
        <v>2</v>
      </c>
      <c r="B28" s="293"/>
      <c r="C28" s="294" t="s">
        <v>323</v>
      </c>
      <c r="D28" s="295"/>
      <c r="E28" s="295"/>
      <c r="F28" s="295"/>
      <c r="G28" s="295" t="s">
        <v>324</v>
      </c>
      <c r="H28" s="295"/>
      <c r="I28" s="295"/>
      <c r="J28" s="295"/>
      <c r="K28" s="295">
        <v>1047896</v>
      </c>
      <c r="L28" s="295"/>
      <c r="M28" s="295"/>
      <c r="N28" s="295"/>
      <c r="O28" s="296"/>
      <c r="P28" s="297" t="s">
        <v>90</v>
      </c>
      <c r="Q28" s="298"/>
      <c r="R28" s="298"/>
      <c r="S28" s="298"/>
      <c r="T28" s="298"/>
      <c r="U28" s="298"/>
      <c r="V28" s="298"/>
      <c r="W28" s="299" t="s">
        <v>342</v>
      </c>
      <c r="X28" s="299"/>
      <c r="Y28" s="299"/>
      <c r="Z28" s="299"/>
      <c r="AA28" s="299"/>
      <c r="AB28" s="299"/>
      <c r="AC28" s="299"/>
      <c r="AD28" s="299"/>
      <c r="AE28" s="300"/>
      <c r="AF28" s="297" t="s">
        <v>346</v>
      </c>
      <c r="AG28" s="298"/>
      <c r="AH28" s="298"/>
      <c r="AI28" s="298"/>
      <c r="AJ28" s="298"/>
      <c r="AK28" s="298"/>
      <c r="AL28" s="298"/>
      <c r="AM28" s="298"/>
      <c r="AN28" s="301"/>
      <c r="AO28" s="288">
        <v>3</v>
      </c>
      <c r="AP28" s="289"/>
      <c r="AQ28" s="288" t="s">
        <v>410</v>
      </c>
      <c r="AR28" s="290"/>
      <c r="AS28" s="289"/>
      <c r="AT28" s="288">
        <v>5</v>
      </c>
      <c r="AU28" s="289"/>
      <c r="AV28" s="288">
        <v>2</v>
      </c>
      <c r="AW28" s="289"/>
      <c r="AX28" s="288" t="s">
        <v>215</v>
      </c>
      <c r="AY28" s="289"/>
      <c r="AZ28" s="303">
        <v>3</v>
      </c>
      <c r="BA28" s="303"/>
      <c r="BB28" s="286"/>
      <c r="BC28" s="287"/>
      <c r="BD28" s="286"/>
      <c r="BE28" s="287"/>
      <c r="BF28" s="286"/>
      <c r="BG28" s="287"/>
      <c r="BH28" s="282">
        <v>1</v>
      </c>
      <c r="BI28" s="279"/>
      <c r="BJ28" s="279">
        <v>2</v>
      </c>
      <c r="BK28" s="283"/>
      <c r="BL28" s="285">
        <v>1</v>
      </c>
      <c r="BM28" s="279"/>
      <c r="BN28" s="280" t="s">
        <v>327</v>
      </c>
      <c r="BO28" s="309"/>
      <c r="BP28" s="309"/>
      <c r="BQ28" s="285"/>
      <c r="BR28" s="279"/>
      <c r="BS28" s="283"/>
      <c r="BT28" s="285"/>
      <c r="BU28" s="279"/>
      <c r="BV28" s="279"/>
      <c r="BW28" s="280"/>
      <c r="BX28" s="281" t="s">
        <v>326</v>
      </c>
      <c r="BY28" s="282"/>
      <c r="BZ28" s="283">
        <v>2</v>
      </c>
      <c r="CA28" s="284"/>
      <c r="CB28" s="281" t="s">
        <v>326</v>
      </c>
      <c r="CC28" s="282"/>
      <c r="CD28" s="283">
        <v>2</v>
      </c>
      <c r="CE28" s="284"/>
      <c r="CF28" s="302" t="s">
        <v>326</v>
      </c>
      <c r="CG28" s="282"/>
      <c r="CH28" s="279">
        <v>2</v>
      </c>
      <c r="CI28" s="291"/>
      <c r="CJ28" s="41"/>
      <c r="CK28" s="41"/>
      <c r="CL28" s="41"/>
      <c r="CM28" s="41"/>
      <c r="CN28" s="41"/>
      <c r="CO28" s="41"/>
      <c r="CP28" s="41"/>
      <c r="CQ28" s="41"/>
      <c r="CR28" s="6"/>
      <c r="CS28" s="6"/>
    </row>
    <row r="29" spans="1:101" x14ac:dyDescent="0.15">
      <c r="A29" s="292">
        <v>3</v>
      </c>
      <c r="B29" s="293"/>
      <c r="C29" s="294" t="s">
        <v>323</v>
      </c>
      <c r="D29" s="295"/>
      <c r="E29" s="295"/>
      <c r="F29" s="295"/>
      <c r="G29" s="295" t="s">
        <v>324</v>
      </c>
      <c r="H29" s="295"/>
      <c r="I29" s="295"/>
      <c r="J29" s="295"/>
      <c r="K29" s="295">
        <v>1047897</v>
      </c>
      <c r="L29" s="295"/>
      <c r="M29" s="295"/>
      <c r="N29" s="295"/>
      <c r="O29" s="296"/>
      <c r="P29" s="297" t="s">
        <v>207</v>
      </c>
      <c r="Q29" s="298"/>
      <c r="R29" s="298"/>
      <c r="S29" s="298"/>
      <c r="T29" s="298"/>
      <c r="U29" s="298"/>
      <c r="V29" s="298"/>
      <c r="W29" s="299" t="s">
        <v>328</v>
      </c>
      <c r="X29" s="299"/>
      <c r="Y29" s="299"/>
      <c r="Z29" s="299"/>
      <c r="AA29" s="299"/>
      <c r="AB29" s="299"/>
      <c r="AC29" s="299"/>
      <c r="AD29" s="299"/>
      <c r="AE29" s="300"/>
      <c r="AF29" s="297"/>
      <c r="AG29" s="298"/>
      <c r="AH29" s="298"/>
      <c r="AI29" s="298"/>
      <c r="AJ29" s="298"/>
      <c r="AK29" s="298"/>
      <c r="AL29" s="298"/>
      <c r="AM29" s="298"/>
      <c r="AN29" s="301"/>
      <c r="AO29" s="288"/>
      <c r="AP29" s="289"/>
      <c r="AQ29" s="288" t="s">
        <v>411</v>
      </c>
      <c r="AR29" s="290"/>
      <c r="AS29" s="289"/>
      <c r="AT29" s="288">
        <v>8</v>
      </c>
      <c r="AU29" s="289"/>
      <c r="AV29" s="288">
        <v>3</v>
      </c>
      <c r="AW29" s="289"/>
      <c r="AX29" s="288" t="s">
        <v>215</v>
      </c>
      <c r="AY29" s="289"/>
      <c r="AZ29" s="303">
        <v>2</v>
      </c>
      <c r="BA29" s="303"/>
      <c r="BB29" s="303">
        <v>1</v>
      </c>
      <c r="BC29" s="303"/>
      <c r="BD29" s="286"/>
      <c r="BE29" s="287"/>
      <c r="BF29" s="286"/>
      <c r="BG29" s="287"/>
      <c r="BH29" s="282">
        <v>1</v>
      </c>
      <c r="BI29" s="279"/>
      <c r="BJ29" s="279" t="s">
        <v>327</v>
      </c>
      <c r="BK29" s="283"/>
      <c r="BL29" s="285">
        <v>1</v>
      </c>
      <c r="BM29" s="279"/>
      <c r="BN29" s="279">
        <v>1</v>
      </c>
      <c r="BO29" s="280"/>
      <c r="BP29" s="282"/>
      <c r="BQ29" s="279"/>
      <c r="BR29" s="279"/>
      <c r="BS29" s="283"/>
      <c r="BT29" s="285"/>
      <c r="BU29" s="279"/>
      <c r="BV29" s="279"/>
      <c r="BW29" s="280"/>
      <c r="BX29" s="281" t="s">
        <v>326</v>
      </c>
      <c r="BY29" s="282"/>
      <c r="BZ29" s="283">
        <v>3</v>
      </c>
      <c r="CA29" s="284"/>
      <c r="CB29" s="281" t="s">
        <v>326</v>
      </c>
      <c r="CC29" s="282"/>
      <c r="CD29" s="283">
        <v>3</v>
      </c>
      <c r="CE29" s="284"/>
      <c r="CF29" s="302" t="s">
        <v>326</v>
      </c>
      <c r="CG29" s="282"/>
      <c r="CH29" s="279">
        <v>3</v>
      </c>
      <c r="CI29" s="291"/>
      <c r="CJ29" s="41"/>
      <c r="CK29" s="41"/>
      <c r="CL29" s="41"/>
      <c r="CM29" s="41"/>
      <c r="CN29" s="41"/>
      <c r="CO29" s="41"/>
      <c r="CP29" s="41"/>
      <c r="CQ29" s="41"/>
      <c r="CR29" s="6"/>
      <c r="CS29" s="6"/>
    </row>
    <row r="30" spans="1:101" x14ac:dyDescent="0.15">
      <c r="A30" s="292">
        <v>4</v>
      </c>
      <c r="B30" s="293"/>
      <c r="C30" s="294" t="s">
        <v>323</v>
      </c>
      <c r="D30" s="295"/>
      <c r="E30" s="295"/>
      <c r="F30" s="295"/>
      <c r="G30" s="295" t="s">
        <v>324</v>
      </c>
      <c r="H30" s="295"/>
      <c r="I30" s="295"/>
      <c r="J30" s="295"/>
      <c r="K30" s="295">
        <v>1047898</v>
      </c>
      <c r="L30" s="295"/>
      <c r="M30" s="295"/>
      <c r="N30" s="295"/>
      <c r="O30" s="296"/>
      <c r="P30" s="297" t="s">
        <v>91</v>
      </c>
      <c r="Q30" s="298"/>
      <c r="R30" s="298"/>
      <c r="S30" s="298"/>
      <c r="T30" s="298"/>
      <c r="U30" s="298"/>
      <c r="V30" s="298"/>
      <c r="W30" s="299" t="s">
        <v>329</v>
      </c>
      <c r="X30" s="299"/>
      <c r="Y30" s="299"/>
      <c r="Z30" s="299"/>
      <c r="AA30" s="299"/>
      <c r="AB30" s="299"/>
      <c r="AC30" s="299"/>
      <c r="AD30" s="299"/>
      <c r="AE30" s="300"/>
      <c r="AF30" s="297" t="s">
        <v>277</v>
      </c>
      <c r="AG30" s="298"/>
      <c r="AH30" s="298"/>
      <c r="AI30" s="298"/>
      <c r="AJ30" s="298"/>
      <c r="AK30" s="298"/>
      <c r="AL30" s="298"/>
      <c r="AM30" s="298"/>
      <c r="AN30" s="301"/>
      <c r="AO30" s="288">
        <v>1</v>
      </c>
      <c r="AP30" s="289"/>
      <c r="AQ30" s="288" t="s">
        <v>412</v>
      </c>
      <c r="AR30" s="290"/>
      <c r="AS30" s="289"/>
      <c r="AT30" s="288">
        <v>10</v>
      </c>
      <c r="AU30" s="289"/>
      <c r="AV30" s="288">
        <v>4</v>
      </c>
      <c r="AW30" s="289"/>
      <c r="AX30" s="288" t="s">
        <v>215</v>
      </c>
      <c r="AY30" s="289"/>
      <c r="AZ30" s="303">
        <v>4</v>
      </c>
      <c r="BA30" s="303"/>
      <c r="BB30" s="303">
        <v>3</v>
      </c>
      <c r="BC30" s="303"/>
      <c r="BD30" s="286"/>
      <c r="BE30" s="287"/>
      <c r="BF30" s="286"/>
      <c r="BG30" s="287"/>
      <c r="BH30" s="282">
        <v>2</v>
      </c>
      <c r="BI30" s="279"/>
      <c r="BJ30" s="279">
        <v>1</v>
      </c>
      <c r="BK30" s="283"/>
      <c r="BL30" s="285">
        <v>2</v>
      </c>
      <c r="BM30" s="279"/>
      <c r="BN30" s="279">
        <v>2</v>
      </c>
      <c r="BO30" s="280"/>
      <c r="BP30" s="282"/>
      <c r="BQ30" s="279"/>
      <c r="BR30" s="279"/>
      <c r="BS30" s="283"/>
      <c r="BT30" s="285"/>
      <c r="BU30" s="279"/>
      <c r="BV30" s="279"/>
      <c r="BW30" s="280"/>
      <c r="BX30" s="281" t="s">
        <v>326</v>
      </c>
      <c r="BY30" s="282"/>
      <c r="BZ30" s="283">
        <v>4</v>
      </c>
      <c r="CA30" s="284"/>
      <c r="CB30" s="281" t="s">
        <v>326</v>
      </c>
      <c r="CC30" s="282"/>
      <c r="CD30" s="283">
        <v>4</v>
      </c>
      <c r="CE30" s="284"/>
      <c r="CF30" s="302" t="s">
        <v>326</v>
      </c>
      <c r="CG30" s="282"/>
      <c r="CH30" s="279">
        <v>4</v>
      </c>
      <c r="CI30" s="291"/>
      <c r="CJ30" s="41"/>
      <c r="CK30" s="41"/>
      <c r="CL30" s="41"/>
      <c r="CM30" s="41"/>
      <c r="CN30" s="41"/>
      <c r="CO30" s="41"/>
      <c r="CP30" s="41"/>
      <c r="CQ30" s="41"/>
      <c r="CR30" s="6"/>
      <c r="CS30" s="6"/>
    </row>
    <row r="31" spans="1:101" x14ac:dyDescent="0.15">
      <c r="A31" s="292">
        <v>5</v>
      </c>
      <c r="B31" s="293"/>
      <c r="C31" s="294" t="s">
        <v>323</v>
      </c>
      <c r="D31" s="295"/>
      <c r="E31" s="295"/>
      <c r="F31" s="295"/>
      <c r="G31" s="295" t="s">
        <v>324</v>
      </c>
      <c r="H31" s="295"/>
      <c r="I31" s="295"/>
      <c r="J31" s="295"/>
      <c r="K31" s="295">
        <v>1047899</v>
      </c>
      <c r="L31" s="295"/>
      <c r="M31" s="295"/>
      <c r="N31" s="295"/>
      <c r="O31" s="296"/>
      <c r="P31" s="297" t="s">
        <v>209</v>
      </c>
      <c r="Q31" s="298"/>
      <c r="R31" s="298"/>
      <c r="S31" s="298"/>
      <c r="T31" s="298"/>
      <c r="U31" s="298"/>
      <c r="V31" s="298"/>
      <c r="W31" s="299" t="s">
        <v>330</v>
      </c>
      <c r="X31" s="299"/>
      <c r="Y31" s="299"/>
      <c r="Z31" s="299"/>
      <c r="AA31" s="299"/>
      <c r="AB31" s="299"/>
      <c r="AC31" s="299"/>
      <c r="AD31" s="299"/>
      <c r="AE31" s="300"/>
      <c r="AF31" s="297" t="s">
        <v>277</v>
      </c>
      <c r="AG31" s="298"/>
      <c r="AH31" s="298"/>
      <c r="AI31" s="298"/>
      <c r="AJ31" s="298"/>
      <c r="AK31" s="298"/>
      <c r="AL31" s="298"/>
      <c r="AM31" s="298"/>
      <c r="AN31" s="301"/>
      <c r="AO31" s="288">
        <v>2</v>
      </c>
      <c r="AP31" s="289"/>
      <c r="AQ31" s="288" t="s">
        <v>413</v>
      </c>
      <c r="AR31" s="290"/>
      <c r="AS31" s="289"/>
      <c r="AT31" s="288">
        <v>6</v>
      </c>
      <c r="AU31" s="289"/>
      <c r="AV31" s="288">
        <v>5</v>
      </c>
      <c r="AW31" s="289"/>
      <c r="AX31" s="288" t="s">
        <v>215</v>
      </c>
      <c r="AY31" s="289"/>
      <c r="AZ31" s="303">
        <v>5</v>
      </c>
      <c r="BA31" s="303"/>
      <c r="BB31" s="303">
        <v>2</v>
      </c>
      <c r="BC31" s="303"/>
      <c r="BD31" s="286"/>
      <c r="BE31" s="287"/>
      <c r="BF31" s="286"/>
      <c r="BG31" s="287"/>
      <c r="BH31" s="282">
        <v>2</v>
      </c>
      <c r="BI31" s="279"/>
      <c r="BJ31" s="279">
        <v>2</v>
      </c>
      <c r="BK31" s="283"/>
      <c r="BL31" s="285">
        <v>2</v>
      </c>
      <c r="BM31" s="279"/>
      <c r="BN31" s="279" t="s">
        <v>331</v>
      </c>
      <c r="BO31" s="280"/>
      <c r="BP31" s="282"/>
      <c r="BQ31" s="279"/>
      <c r="BR31" s="279"/>
      <c r="BS31" s="283"/>
      <c r="BT31" s="285"/>
      <c r="BU31" s="279"/>
      <c r="BV31" s="279"/>
      <c r="BW31" s="280"/>
      <c r="BX31" s="281" t="s">
        <v>326</v>
      </c>
      <c r="BY31" s="282"/>
      <c r="BZ31" s="283">
        <v>5</v>
      </c>
      <c r="CA31" s="284"/>
      <c r="CB31" s="281" t="s">
        <v>332</v>
      </c>
      <c r="CC31" s="282"/>
      <c r="CD31" s="279">
        <v>1</v>
      </c>
      <c r="CE31" s="280"/>
      <c r="CF31" s="302" t="s">
        <v>326</v>
      </c>
      <c r="CG31" s="282"/>
      <c r="CH31" s="279">
        <v>5</v>
      </c>
      <c r="CI31" s="291"/>
      <c r="CJ31" s="41"/>
      <c r="CK31" s="41"/>
      <c r="CL31" s="41"/>
      <c r="CM31" s="41"/>
      <c r="CN31" s="41"/>
      <c r="CO31" s="41"/>
      <c r="CP31" s="41"/>
      <c r="CQ31" s="41"/>
      <c r="CR31" s="6"/>
      <c r="CS31" s="6"/>
    </row>
    <row r="32" spans="1:101" x14ac:dyDescent="0.15">
      <c r="A32" s="292">
        <v>6</v>
      </c>
      <c r="B32" s="293"/>
      <c r="C32" s="294" t="s">
        <v>323</v>
      </c>
      <c r="D32" s="295"/>
      <c r="E32" s="295"/>
      <c r="F32" s="295"/>
      <c r="G32" s="295" t="s">
        <v>324</v>
      </c>
      <c r="H32" s="295"/>
      <c r="I32" s="295"/>
      <c r="J32" s="295"/>
      <c r="K32" s="295">
        <v>1047900</v>
      </c>
      <c r="L32" s="295"/>
      <c r="M32" s="295"/>
      <c r="N32" s="295"/>
      <c r="O32" s="296"/>
      <c r="P32" s="297" t="s">
        <v>92</v>
      </c>
      <c r="Q32" s="298"/>
      <c r="R32" s="298"/>
      <c r="S32" s="298"/>
      <c r="T32" s="298"/>
      <c r="U32" s="298"/>
      <c r="V32" s="298"/>
      <c r="W32" s="299" t="s">
        <v>333</v>
      </c>
      <c r="X32" s="299"/>
      <c r="Y32" s="299"/>
      <c r="Z32" s="299"/>
      <c r="AA32" s="299"/>
      <c r="AB32" s="299"/>
      <c r="AC32" s="299"/>
      <c r="AD32" s="299"/>
      <c r="AE32" s="300"/>
      <c r="AF32" s="297" t="s">
        <v>264</v>
      </c>
      <c r="AG32" s="298"/>
      <c r="AH32" s="298"/>
      <c r="AI32" s="298"/>
      <c r="AJ32" s="298"/>
      <c r="AK32" s="298"/>
      <c r="AL32" s="298"/>
      <c r="AM32" s="298"/>
      <c r="AN32" s="301"/>
      <c r="AO32" s="288">
        <v>1</v>
      </c>
      <c r="AP32" s="289"/>
      <c r="AQ32" s="288" t="s">
        <v>414</v>
      </c>
      <c r="AR32" s="290"/>
      <c r="AS32" s="289"/>
      <c r="AT32" s="288">
        <v>8</v>
      </c>
      <c r="AU32" s="289"/>
      <c r="AV32" s="288">
        <v>6</v>
      </c>
      <c r="AW32" s="289"/>
      <c r="AX32" s="288" t="s">
        <v>215</v>
      </c>
      <c r="AY32" s="289"/>
      <c r="AZ32" s="303">
        <v>6</v>
      </c>
      <c r="BA32" s="303"/>
      <c r="BB32" s="303">
        <v>4</v>
      </c>
      <c r="BC32" s="303"/>
      <c r="BD32" s="286"/>
      <c r="BE32" s="287"/>
      <c r="BF32" s="286"/>
      <c r="BG32" s="287"/>
      <c r="BH32" s="282"/>
      <c r="BI32" s="279"/>
      <c r="BJ32" s="279"/>
      <c r="BK32" s="283"/>
      <c r="BL32" s="285">
        <v>2</v>
      </c>
      <c r="BM32" s="279"/>
      <c r="BN32" s="279">
        <v>1</v>
      </c>
      <c r="BO32" s="280"/>
      <c r="BP32" s="282"/>
      <c r="BQ32" s="279"/>
      <c r="BR32" s="279"/>
      <c r="BS32" s="283"/>
      <c r="BT32" s="285"/>
      <c r="BU32" s="279"/>
      <c r="BV32" s="279"/>
      <c r="BW32" s="280"/>
      <c r="BX32" s="281" t="s">
        <v>326</v>
      </c>
      <c r="BY32" s="282"/>
      <c r="BZ32" s="283">
        <v>6</v>
      </c>
      <c r="CA32" s="284"/>
      <c r="CB32" s="281" t="s">
        <v>332</v>
      </c>
      <c r="CC32" s="282"/>
      <c r="CD32" s="279">
        <v>2</v>
      </c>
      <c r="CE32" s="280"/>
      <c r="CF32" s="302" t="s">
        <v>326</v>
      </c>
      <c r="CG32" s="282"/>
      <c r="CH32" s="279">
        <v>6</v>
      </c>
      <c r="CI32" s="291"/>
      <c r="CJ32" s="41"/>
      <c r="CK32" s="41"/>
      <c r="CL32" s="41"/>
      <c r="CM32" s="41"/>
      <c r="CN32" s="41"/>
      <c r="CO32" s="41"/>
      <c r="CP32" s="41"/>
      <c r="CQ32" s="41"/>
      <c r="CR32" s="6"/>
      <c r="CS32" s="6"/>
    </row>
    <row r="33" spans="1:97" x14ac:dyDescent="0.15">
      <c r="A33" s="292">
        <v>7</v>
      </c>
      <c r="B33" s="293"/>
      <c r="C33" s="294" t="s">
        <v>323</v>
      </c>
      <c r="D33" s="295"/>
      <c r="E33" s="295"/>
      <c r="F33" s="295"/>
      <c r="G33" s="295" t="s">
        <v>324</v>
      </c>
      <c r="H33" s="295"/>
      <c r="I33" s="295"/>
      <c r="J33" s="295"/>
      <c r="K33" s="295">
        <v>1047901</v>
      </c>
      <c r="L33" s="295"/>
      <c r="M33" s="295"/>
      <c r="N33" s="295"/>
      <c r="O33" s="296"/>
      <c r="P33" s="297" t="s">
        <v>210</v>
      </c>
      <c r="Q33" s="298"/>
      <c r="R33" s="298"/>
      <c r="S33" s="298"/>
      <c r="T33" s="298"/>
      <c r="U33" s="298"/>
      <c r="V33" s="298"/>
      <c r="W33" s="299" t="s">
        <v>343</v>
      </c>
      <c r="X33" s="299"/>
      <c r="Y33" s="299"/>
      <c r="Z33" s="299"/>
      <c r="AA33" s="299"/>
      <c r="AB33" s="299"/>
      <c r="AC33" s="299"/>
      <c r="AD33" s="299"/>
      <c r="AE33" s="300"/>
      <c r="AF33" s="297" t="s">
        <v>266</v>
      </c>
      <c r="AG33" s="298"/>
      <c r="AH33" s="298"/>
      <c r="AI33" s="298"/>
      <c r="AJ33" s="298"/>
      <c r="AK33" s="298"/>
      <c r="AL33" s="298"/>
      <c r="AM33" s="298"/>
      <c r="AN33" s="301"/>
      <c r="AO33" s="288">
        <v>3</v>
      </c>
      <c r="AP33" s="289"/>
      <c r="AQ33" s="288" t="s">
        <v>415</v>
      </c>
      <c r="AR33" s="290"/>
      <c r="AS33" s="289"/>
      <c r="AT33" s="288">
        <v>9</v>
      </c>
      <c r="AU33" s="289"/>
      <c r="AV33" s="288">
        <v>7</v>
      </c>
      <c r="AW33" s="289"/>
      <c r="AX33" s="288" t="s">
        <v>215</v>
      </c>
      <c r="AY33" s="289"/>
      <c r="AZ33" s="285"/>
      <c r="BA33" s="280"/>
      <c r="BB33" s="303">
        <v>5</v>
      </c>
      <c r="BC33" s="303"/>
      <c r="BD33" s="286"/>
      <c r="BE33" s="287"/>
      <c r="BF33" s="286"/>
      <c r="BG33" s="287"/>
      <c r="BH33" s="282">
        <v>3</v>
      </c>
      <c r="BI33" s="279"/>
      <c r="BJ33" s="279">
        <v>1</v>
      </c>
      <c r="BK33" s="283"/>
      <c r="BL33" s="285">
        <v>3</v>
      </c>
      <c r="BM33" s="279"/>
      <c r="BN33" s="279">
        <v>2</v>
      </c>
      <c r="BO33" s="280"/>
      <c r="BP33" s="282"/>
      <c r="BQ33" s="279"/>
      <c r="BR33" s="279"/>
      <c r="BS33" s="283"/>
      <c r="BT33" s="285">
        <v>1</v>
      </c>
      <c r="BU33" s="279"/>
      <c r="BV33" s="279" t="s">
        <v>392</v>
      </c>
      <c r="BW33" s="280"/>
      <c r="BX33" s="281" t="s">
        <v>326</v>
      </c>
      <c r="BY33" s="282"/>
      <c r="BZ33" s="283">
        <v>7</v>
      </c>
      <c r="CA33" s="284"/>
      <c r="CB33" s="281" t="s">
        <v>332</v>
      </c>
      <c r="CC33" s="282"/>
      <c r="CD33" s="279">
        <v>3</v>
      </c>
      <c r="CE33" s="280"/>
      <c r="CF33" s="302" t="s">
        <v>326</v>
      </c>
      <c r="CG33" s="282"/>
      <c r="CH33" s="279">
        <v>7</v>
      </c>
      <c r="CI33" s="291"/>
      <c r="CJ33" s="41"/>
      <c r="CK33" s="41"/>
      <c r="CL33" s="41"/>
      <c r="CM33" s="41"/>
      <c r="CN33" s="41"/>
      <c r="CO33" s="41"/>
      <c r="CP33" s="41"/>
      <c r="CQ33" s="41"/>
      <c r="CR33" s="6"/>
      <c r="CS33" s="6"/>
    </row>
    <row r="34" spans="1:97" x14ac:dyDescent="0.15">
      <c r="A34" s="292">
        <v>8</v>
      </c>
      <c r="B34" s="293"/>
      <c r="C34" s="294" t="s">
        <v>323</v>
      </c>
      <c r="D34" s="295"/>
      <c r="E34" s="295"/>
      <c r="F34" s="295"/>
      <c r="G34" s="295" t="s">
        <v>324</v>
      </c>
      <c r="H34" s="295"/>
      <c r="I34" s="295"/>
      <c r="J34" s="295"/>
      <c r="K34" s="295">
        <v>1047902</v>
      </c>
      <c r="L34" s="295"/>
      <c r="M34" s="295"/>
      <c r="N34" s="295"/>
      <c r="O34" s="296"/>
      <c r="P34" s="297" t="s">
        <v>267</v>
      </c>
      <c r="Q34" s="298"/>
      <c r="R34" s="298"/>
      <c r="S34" s="298"/>
      <c r="T34" s="298"/>
      <c r="U34" s="298"/>
      <c r="V34" s="298"/>
      <c r="W34" s="299" t="s">
        <v>344</v>
      </c>
      <c r="X34" s="299"/>
      <c r="Y34" s="299"/>
      <c r="Z34" s="299"/>
      <c r="AA34" s="299"/>
      <c r="AB34" s="299"/>
      <c r="AC34" s="299"/>
      <c r="AD34" s="299"/>
      <c r="AE34" s="300"/>
      <c r="AF34" s="297" t="s">
        <v>269</v>
      </c>
      <c r="AG34" s="298"/>
      <c r="AH34" s="298"/>
      <c r="AI34" s="298"/>
      <c r="AJ34" s="298"/>
      <c r="AK34" s="298"/>
      <c r="AL34" s="298"/>
      <c r="AM34" s="298"/>
      <c r="AN34" s="301"/>
      <c r="AO34" s="288">
        <v>2</v>
      </c>
      <c r="AP34" s="289"/>
      <c r="AQ34" s="288" t="s">
        <v>416</v>
      </c>
      <c r="AR34" s="290"/>
      <c r="AS34" s="289"/>
      <c r="AT34" s="288">
        <v>7</v>
      </c>
      <c r="AU34" s="289"/>
      <c r="AV34" s="288">
        <v>8</v>
      </c>
      <c r="AW34" s="289"/>
      <c r="AX34" s="288" t="s">
        <v>214</v>
      </c>
      <c r="AY34" s="289"/>
      <c r="AZ34" s="285"/>
      <c r="BA34" s="280"/>
      <c r="BB34" s="303">
        <v>6</v>
      </c>
      <c r="BC34" s="303"/>
      <c r="BD34" s="286">
        <v>1</v>
      </c>
      <c r="BE34" s="287"/>
      <c r="BF34" s="286">
        <v>1</v>
      </c>
      <c r="BG34" s="287"/>
      <c r="BH34" s="282">
        <v>3</v>
      </c>
      <c r="BI34" s="279"/>
      <c r="BJ34" s="279">
        <v>2</v>
      </c>
      <c r="BK34" s="283"/>
      <c r="BL34" s="285">
        <v>3</v>
      </c>
      <c r="BM34" s="279"/>
      <c r="BN34" s="279" t="s">
        <v>331</v>
      </c>
      <c r="BO34" s="280"/>
      <c r="BP34" s="282">
        <v>1</v>
      </c>
      <c r="BQ34" s="279"/>
      <c r="BR34" s="279">
        <v>1</v>
      </c>
      <c r="BS34" s="283"/>
      <c r="BT34" s="285">
        <v>1</v>
      </c>
      <c r="BU34" s="279"/>
      <c r="BV34" s="279">
        <v>1</v>
      </c>
      <c r="BW34" s="280"/>
      <c r="BX34" s="281" t="s">
        <v>326</v>
      </c>
      <c r="BY34" s="282"/>
      <c r="BZ34" s="283">
        <v>8</v>
      </c>
      <c r="CA34" s="284"/>
      <c r="CB34" s="281" t="s">
        <v>332</v>
      </c>
      <c r="CC34" s="282"/>
      <c r="CD34" s="279">
        <v>4</v>
      </c>
      <c r="CE34" s="280"/>
      <c r="CF34" s="302" t="s">
        <v>326</v>
      </c>
      <c r="CG34" s="282"/>
      <c r="CH34" s="279">
        <v>8</v>
      </c>
      <c r="CI34" s="291"/>
      <c r="CJ34" s="41"/>
      <c r="CK34" s="41"/>
      <c r="CL34" s="41"/>
      <c r="CM34" s="41"/>
      <c r="CN34" s="41"/>
      <c r="CO34" s="41"/>
      <c r="CP34" s="41"/>
      <c r="CQ34" s="41"/>
      <c r="CR34" s="6"/>
      <c r="CS34" s="6"/>
    </row>
    <row r="35" spans="1:97" x14ac:dyDescent="0.15">
      <c r="A35" s="292">
        <v>9</v>
      </c>
      <c r="B35" s="293"/>
      <c r="C35" s="294" t="s">
        <v>323</v>
      </c>
      <c r="D35" s="295"/>
      <c r="E35" s="295"/>
      <c r="F35" s="295"/>
      <c r="G35" s="295" t="s">
        <v>324</v>
      </c>
      <c r="H35" s="295"/>
      <c r="I35" s="295"/>
      <c r="J35" s="295"/>
      <c r="K35" s="295">
        <v>1047903</v>
      </c>
      <c r="L35" s="295"/>
      <c r="M35" s="295"/>
      <c r="N35" s="295"/>
      <c r="O35" s="296"/>
      <c r="P35" s="297" t="s">
        <v>93</v>
      </c>
      <c r="Q35" s="298"/>
      <c r="R35" s="298"/>
      <c r="S35" s="298"/>
      <c r="T35" s="298"/>
      <c r="U35" s="298"/>
      <c r="V35" s="298"/>
      <c r="W35" s="299" t="s">
        <v>334</v>
      </c>
      <c r="X35" s="299"/>
      <c r="Y35" s="299"/>
      <c r="Z35" s="299"/>
      <c r="AA35" s="299"/>
      <c r="AB35" s="299"/>
      <c r="AC35" s="299"/>
      <c r="AD35" s="299"/>
      <c r="AE35" s="300"/>
      <c r="AF35" s="297" t="s">
        <v>271</v>
      </c>
      <c r="AG35" s="298"/>
      <c r="AH35" s="298"/>
      <c r="AI35" s="298"/>
      <c r="AJ35" s="298"/>
      <c r="AK35" s="298"/>
      <c r="AL35" s="298"/>
      <c r="AM35" s="298"/>
      <c r="AN35" s="301"/>
      <c r="AO35" s="288">
        <v>1</v>
      </c>
      <c r="AP35" s="289"/>
      <c r="AQ35" s="288" t="s">
        <v>414</v>
      </c>
      <c r="AR35" s="290"/>
      <c r="AS35" s="289"/>
      <c r="AT35" s="288">
        <v>8</v>
      </c>
      <c r="AU35" s="289"/>
      <c r="AV35" s="288">
        <v>9</v>
      </c>
      <c r="AW35" s="289"/>
      <c r="AX35" s="288" t="s">
        <v>215</v>
      </c>
      <c r="AY35" s="289"/>
      <c r="AZ35" s="285"/>
      <c r="BA35" s="280"/>
      <c r="BB35" s="286"/>
      <c r="BC35" s="287"/>
      <c r="BD35" s="286"/>
      <c r="BE35" s="287"/>
      <c r="BF35" s="286"/>
      <c r="BG35" s="287"/>
      <c r="BH35" s="282">
        <v>3</v>
      </c>
      <c r="BI35" s="279"/>
      <c r="BJ35" s="279" t="s">
        <v>327</v>
      </c>
      <c r="BK35" s="283"/>
      <c r="BL35" s="285">
        <v>3</v>
      </c>
      <c r="BM35" s="279"/>
      <c r="BN35" s="279">
        <v>1</v>
      </c>
      <c r="BO35" s="280"/>
      <c r="BP35" s="282">
        <v>1</v>
      </c>
      <c r="BQ35" s="279"/>
      <c r="BR35" s="279">
        <v>2</v>
      </c>
      <c r="BS35" s="283"/>
      <c r="BT35" s="285">
        <v>1</v>
      </c>
      <c r="BU35" s="279"/>
      <c r="BV35" s="279">
        <v>2</v>
      </c>
      <c r="BW35" s="280"/>
      <c r="BX35" s="281" t="s">
        <v>326</v>
      </c>
      <c r="BY35" s="282"/>
      <c r="BZ35" s="279" t="s">
        <v>335</v>
      </c>
      <c r="CA35" s="280"/>
      <c r="CB35" s="281" t="s">
        <v>332</v>
      </c>
      <c r="CC35" s="282"/>
      <c r="CD35" s="279">
        <v>5</v>
      </c>
      <c r="CE35" s="280"/>
      <c r="CF35" s="302" t="s">
        <v>96</v>
      </c>
      <c r="CG35" s="282"/>
      <c r="CH35" s="279" t="s">
        <v>339</v>
      </c>
      <c r="CI35" s="291"/>
      <c r="CJ35" s="41"/>
      <c r="CK35" s="41"/>
      <c r="CL35" s="41"/>
      <c r="CM35" s="41"/>
      <c r="CN35" s="41"/>
      <c r="CO35" s="41"/>
      <c r="CP35" s="41"/>
      <c r="CQ35" s="41"/>
      <c r="CR35" s="6"/>
      <c r="CS35" s="6"/>
    </row>
    <row r="36" spans="1:97" x14ac:dyDescent="0.15">
      <c r="A36" s="292">
        <v>10</v>
      </c>
      <c r="B36" s="293"/>
      <c r="C36" s="294" t="s">
        <v>323</v>
      </c>
      <c r="D36" s="295"/>
      <c r="E36" s="295"/>
      <c r="F36" s="295"/>
      <c r="G36" s="295" t="s">
        <v>324</v>
      </c>
      <c r="H36" s="295"/>
      <c r="I36" s="295"/>
      <c r="J36" s="295"/>
      <c r="K36" s="295">
        <v>1047904</v>
      </c>
      <c r="L36" s="295"/>
      <c r="M36" s="295"/>
      <c r="N36" s="295"/>
      <c r="O36" s="296"/>
      <c r="P36" s="297" t="s">
        <v>211</v>
      </c>
      <c r="Q36" s="298"/>
      <c r="R36" s="298"/>
      <c r="S36" s="298"/>
      <c r="T36" s="298"/>
      <c r="U36" s="298"/>
      <c r="V36" s="298"/>
      <c r="W36" s="299" t="s">
        <v>336</v>
      </c>
      <c r="X36" s="299"/>
      <c r="Y36" s="299"/>
      <c r="Z36" s="299"/>
      <c r="AA36" s="299"/>
      <c r="AB36" s="299"/>
      <c r="AC36" s="299"/>
      <c r="AD36" s="299"/>
      <c r="AE36" s="300"/>
      <c r="AF36" s="297" t="s">
        <v>271</v>
      </c>
      <c r="AG36" s="298"/>
      <c r="AH36" s="298"/>
      <c r="AI36" s="298"/>
      <c r="AJ36" s="298"/>
      <c r="AK36" s="298"/>
      <c r="AL36" s="298"/>
      <c r="AM36" s="298"/>
      <c r="AN36" s="301"/>
      <c r="AO36" s="288">
        <v>3</v>
      </c>
      <c r="AP36" s="289"/>
      <c r="AQ36" s="288" t="s">
        <v>415</v>
      </c>
      <c r="AR36" s="290"/>
      <c r="AS36" s="289"/>
      <c r="AT36" s="288">
        <v>9</v>
      </c>
      <c r="AU36" s="289"/>
      <c r="AV36" s="288">
        <v>10</v>
      </c>
      <c r="AW36" s="289"/>
      <c r="AX36" s="288" t="s">
        <v>215</v>
      </c>
      <c r="AY36" s="289"/>
      <c r="AZ36" s="285"/>
      <c r="BA36" s="280"/>
      <c r="BB36" s="286"/>
      <c r="BC36" s="287"/>
      <c r="BD36" s="286"/>
      <c r="BE36" s="287"/>
      <c r="BF36" s="286"/>
      <c r="BG36" s="287"/>
      <c r="BH36" s="282">
        <v>4</v>
      </c>
      <c r="BI36" s="279"/>
      <c r="BJ36" s="279">
        <v>1</v>
      </c>
      <c r="BK36" s="283"/>
      <c r="BL36" s="285">
        <v>4</v>
      </c>
      <c r="BM36" s="279"/>
      <c r="BN36" s="279">
        <v>2</v>
      </c>
      <c r="BO36" s="280"/>
      <c r="BP36" s="282">
        <v>1</v>
      </c>
      <c r="BQ36" s="279"/>
      <c r="BR36" s="279" t="s">
        <v>392</v>
      </c>
      <c r="BS36" s="283"/>
      <c r="BT36" s="285"/>
      <c r="BU36" s="279"/>
      <c r="BV36" s="279"/>
      <c r="BW36" s="280"/>
      <c r="BX36" s="281" t="s">
        <v>326</v>
      </c>
      <c r="BY36" s="282"/>
      <c r="BZ36" s="279" t="s">
        <v>337</v>
      </c>
      <c r="CA36" s="280"/>
      <c r="CB36" s="281" t="s">
        <v>332</v>
      </c>
      <c r="CC36" s="282"/>
      <c r="CD36" s="279">
        <v>6</v>
      </c>
      <c r="CE36" s="280"/>
      <c r="CF36" s="302" t="s">
        <v>96</v>
      </c>
      <c r="CG36" s="282"/>
      <c r="CH36" s="279" t="s">
        <v>341</v>
      </c>
      <c r="CI36" s="291"/>
      <c r="CJ36" s="41"/>
      <c r="CK36" s="41"/>
      <c r="CL36" s="41"/>
      <c r="CM36" s="41"/>
      <c r="CN36" s="41"/>
      <c r="CO36" s="41"/>
      <c r="CP36" s="41"/>
      <c r="CQ36" s="41"/>
      <c r="CR36" s="6"/>
      <c r="CS36" s="6"/>
    </row>
    <row r="37" spans="1:97" x14ac:dyDescent="0.15">
      <c r="A37" s="292">
        <v>11</v>
      </c>
      <c r="B37" s="293"/>
      <c r="C37" s="294" t="s">
        <v>323</v>
      </c>
      <c r="D37" s="295"/>
      <c r="E37" s="295"/>
      <c r="F37" s="295"/>
      <c r="G37" s="295" t="s">
        <v>324</v>
      </c>
      <c r="H37" s="295"/>
      <c r="I37" s="295"/>
      <c r="J37" s="295"/>
      <c r="K37" s="279">
        <v>1047998</v>
      </c>
      <c r="L37" s="279"/>
      <c r="M37" s="279"/>
      <c r="N37" s="279"/>
      <c r="O37" s="280"/>
      <c r="P37" s="297" t="s">
        <v>206</v>
      </c>
      <c r="Q37" s="298"/>
      <c r="R37" s="298"/>
      <c r="S37" s="298"/>
      <c r="T37" s="298"/>
      <c r="U37" s="298"/>
      <c r="V37" s="298"/>
      <c r="W37" s="299" t="s">
        <v>338</v>
      </c>
      <c r="X37" s="299"/>
      <c r="Y37" s="299"/>
      <c r="Z37" s="299"/>
      <c r="AA37" s="299"/>
      <c r="AB37" s="299"/>
      <c r="AC37" s="299"/>
      <c r="AD37" s="299"/>
      <c r="AE37" s="300"/>
      <c r="AF37" s="297" t="s">
        <v>266</v>
      </c>
      <c r="AG37" s="298"/>
      <c r="AH37" s="298"/>
      <c r="AI37" s="298"/>
      <c r="AJ37" s="298"/>
      <c r="AK37" s="298"/>
      <c r="AL37" s="298"/>
      <c r="AM37" s="298"/>
      <c r="AN37" s="301"/>
      <c r="AO37" s="288">
        <v>2</v>
      </c>
      <c r="AP37" s="289"/>
      <c r="AQ37" s="288" t="s">
        <v>414</v>
      </c>
      <c r="AR37" s="290"/>
      <c r="AS37" s="289"/>
      <c r="AT37" s="288">
        <v>2</v>
      </c>
      <c r="AU37" s="289"/>
      <c r="AV37" s="288">
        <v>3</v>
      </c>
      <c r="AW37" s="289"/>
      <c r="AX37" s="288" t="s">
        <v>215</v>
      </c>
      <c r="AY37" s="289"/>
      <c r="AZ37" s="285"/>
      <c r="BA37" s="280"/>
      <c r="BB37" s="286"/>
      <c r="BC37" s="287"/>
      <c r="BD37" s="286"/>
      <c r="BE37" s="287"/>
      <c r="BF37" s="286"/>
      <c r="BG37" s="287"/>
      <c r="BH37" s="282">
        <v>4</v>
      </c>
      <c r="BI37" s="279"/>
      <c r="BJ37" s="279">
        <v>2</v>
      </c>
      <c r="BK37" s="283"/>
      <c r="BL37" s="285">
        <v>4</v>
      </c>
      <c r="BM37" s="279"/>
      <c r="BN37" s="279" t="s">
        <v>331</v>
      </c>
      <c r="BO37" s="280"/>
      <c r="BP37" s="282"/>
      <c r="BQ37" s="279"/>
      <c r="BR37" s="279"/>
      <c r="BS37" s="283"/>
      <c r="BT37" s="285"/>
      <c r="BU37" s="279"/>
      <c r="BV37" s="279"/>
      <c r="BW37" s="280"/>
      <c r="BX37" s="281"/>
      <c r="BY37" s="282"/>
      <c r="BZ37" s="279"/>
      <c r="CA37" s="280"/>
      <c r="CB37" s="281" t="s">
        <v>332</v>
      </c>
      <c r="CC37" s="282"/>
      <c r="CD37" s="279">
        <v>7</v>
      </c>
      <c r="CE37" s="280"/>
      <c r="CF37" s="281"/>
      <c r="CG37" s="282"/>
      <c r="CH37" s="279"/>
      <c r="CI37" s="291"/>
      <c r="CJ37" s="41"/>
      <c r="CK37" s="41"/>
      <c r="CL37" s="41"/>
      <c r="CM37" s="41"/>
      <c r="CN37" s="41"/>
      <c r="CO37" s="41"/>
      <c r="CP37" s="41"/>
      <c r="CQ37" s="41"/>
      <c r="CR37" s="6"/>
      <c r="CS37" s="6"/>
    </row>
    <row r="38" spans="1:97" x14ac:dyDescent="0.15">
      <c r="A38" s="292">
        <v>12</v>
      </c>
      <c r="B38" s="293"/>
      <c r="C38" s="294" t="s">
        <v>323</v>
      </c>
      <c r="D38" s="295"/>
      <c r="E38" s="295"/>
      <c r="F38" s="295"/>
      <c r="G38" s="295" t="s">
        <v>324</v>
      </c>
      <c r="H38" s="295"/>
      <c r="I38" s="295"/>
      <c r="J38" s="295"/>
      <c r="K38" s="295">
        <v>1047999</v>
      </c>
      <c r="L38" s="295"/>
      <c r="M38" s="295"/>
      <c r="N38" s="295"/>
      <c r="O38" s="296"/>
      <c r="P38" s="297" t="s">
        <v>212</v>
      </c>
      <c r="Q38" s="298"/>
      <c r="R38" s="298"/>
      <c r="S38" s="298"/>
      <c r="T38" s="298"/>
      <c r="U38" s="298"/>
      <c r="V38" s="298"/>
      <c r="W38" s="299" t="s">
        <v>340</v>
      </c>
      <c r="X38" s="299"/>
      <c r="Y38" s="299"/>
      <c r="Z38" s="299"/>
      <c r="AA38" s="299"/>
      <c r="AB38" s="299"/>
      <c r="AC38" s="299"/>
      <c r="AD38" s="299"/>
      <c r="AE38" s="300"/>
      <c r="AF38" s="297" t="s">
        <v>269</v>
      </c>
      <c r="AG38" s="298"/>
      <c r="AH38" s="298"/>
      <c r="AI38" s="298"/>
      <c r="AJ38" s="298"/>
      <c r="AK38" s="298"/>
      <c r="AL38" s="298"/>
      <c r="AM38" s="298"/>
      <c r="AN38" s="301"/>
      <c r="AO38" s="288">
        <v>3</v>
      </c>
      <c r="AP38" s="289"/>
      <c r="AQ38" s="288" t="s">
        <v>416</v>
      </c>
      <c r="AR38" s="290"/>
      <c r="AS38" s="289"/>
      <c r="AT38" s="288">
        <v>1</v>
      </c>
      <c r="AU38" s="289"/>
      <c r="AV38" s="288">
        <v>1</v>
      </c>
      <c r="AW38" s="289"/>
      <c r="AX38" s="288" t="s">
        <v>215</v>
      </c>
      <c r="AY38" s="289"/>
      <c r="AZ38" s="285"/>
      <c r="BA38" s="280"/>
      <c r="BB38" s="286"/>
      <c r="BC38" s="287"/>
      <c r="BD38" s="286"/>
      <c r="BE38" s="287"/>
      <c r="BF38" s="286"/>
      <c r="BG38" s="287"/>
      <c r="BH38" s="282">
        <v>4</v>
      </c>
      <c r="BI38" s="279"/>
      <c r="BJ38" s="279" t="s">
        <v>327</v>
      </c>
      <c r="BK38" s="283"/>
      <c r="BL38" s="285">
        <v>4</v>
      </c>
      <c r="BM38" s="279"/>
      <c r="BN38" s="279">
        <v>1</v>
      </c>
      <c r="BO38" s="280"/>
      <c r="BP38" s="282"/>
      <c r="BQ38" s="279"/>
      <c r="BR38" s="279"/>
      <c r="BS38" s="283"/>
      <c r="BT38" s="285"/>
      <c r="BU38" s="279"/>
      <c r="BV38" s="279"/>
      <c r="BW38" s="280"/>
      <c r="BX38" s="281"/>
      <c r="BY38" s="282"/>
      <c r="BZ38" s="279"/>
      <c r="CA38" s="280"/>
      <c r="CB38" s="281" t="s">
        <v>332</v>
      </c>
      <c r="CC38" s="282"/>
      <c r="CD38" s="283">
        <v>8</v>
      </c>
      <c r="CE38" s="284"/>
      <c r="CF38" s="281"/>
      <c r="CG38" s="282"/>
      <c r="CH38" s="279"/>
      <c r="CI38" s="291"/>
      <c r="CJ38" s="41"/>
      <c r="CK38" s="41"/>
      <c r="CL38" s="41"/>
      <c r="CM38" s="41"/>
      <c r="CN38" s="41"/>
      <c r="CO38" s="41"/>
      <c r="CP38" s="41"/>
      <c r="CQ38" s="41"/>
      <c r="CR38" s="6"/>
      <c r="CS38" s="6"/>
    </row>
    <row r="39" spans="1:97" x14ac:dyDescent="0.15">
      <c r="A39" s="269">
        <v>13</v>
      </c>
      <c r="B39" s="270"/>
      <c r="C39" s="271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/>
      <c r="P39" s="274"/>
      <c r="Q39" s="275"/>
      <c r="R39" s="275"/>
      <c r="S39" s="275"/>
      <c r="T39" s="275"/>
      <c r="U39" s="275"/>
      <c r="V39" s="275"/>
      <c r="W39" s="276"/>
      <c r="X39" s="276"/>
      <c r="Y39" s="276"/>
      <c r="Z39" s="276"/>
      <c r="AA39" s="276"/>
      <c r="AB39" s="276"/>
      <c r="AC39" s="276"/>
      <c r="AD39" s="276"/>
      <c r="AE39" s="277"/>
      <c r="AF39" s="274"/>
      <c r="AG39" s="275"/>
      <c r="AH39" s="275"/>
      <c r="AI39" s="275"/>
      <c r="AJ39" s="275"/>
      <c r="AK39" s="275"/>
      <c r="AL39" s="275"/>
      <c r="AM39" s="275"/>
      <c r="AN39" s="278"/>
      <c r="AO39" s="235"/>
      <c r="AP39" s="241"/>
      <c r="AQ39" s="263"/>
      <c r="AR39" s="236"/>
      <c r="AS39" s="236"/>
      <c r="AT39" s="236"/>
      <c r="AU39" s="236"/>
      <c r="AV39" s="236"/>
      <c r="AW39" s="241"/>
      <c r="AX39" s="235"/>
      <c r="AY39" s="241"/>
      <c r="AZ39" s="235"/>
      <c r="BA39" s="241"/>
      <c r="BB39" s="267"/>
      <c r="BC39" s="268"/>
      <c r="BD39" s="107"/>
      <c r="BE39" s="108"/>
      <c r="BF39" s="107"/>
      <c r="BG39" s="108"/>
      <c r="BH39" s="263"/>
      <c r="BI39" s="236"/>
      <c r="BJ39" s="236"/>
      <c r="BK39" s="264"/>
      <c r="BL39" s="235"/>
      <c r="BM39" s="236"/>
      <c r="BN39" s="236"/>
      <c r="BO39" s="241"/>
      <c r="BP39" s="263"/>
      <c r="BQ39" s="236"/>
      <c r="BR39" s="236"/>
      <c r="BS39" s="264"/>
      <c r="BT39" s="235"/>
      <c r="BU39" s="236"/>
      <c r="BV39" s="236"/>
      <c r="BW39" s="241"/>
      <c r="BX39" s="235"/>
      <c r="BY39" s="236"/>
      <c r="BZ39" s="236"/>
      <c r="CA39" s="241"/>
      <c r="CB39" s="235"/>
      <c r="CC39" s="236"/>
      <c r="CD39" s="236"/>
      <c r="CE39" s="241"/>
      <c r="CF39" s="235"/>
      <c r="CG39" s="236"/>
      <c r="CH39" s="236"/>
      <c r="CI39" s="237"/>
      <c r="CJ39" s="41"/>
      <c r="CK39" s="41"/>
      <c r="CL39" s="41"/>
      <c r="CM39" s="41"/>
      <c r="CN39" s="41"/>
      <c r="CO39" s="41"/>
      <c r="CP39" s="41"/>
      <c r="CQ39" s="41"/>
      <c r="CR39" s="6"/>
      <c r="CS39" s="6"/>
    </row>
    <row r="40" spans="1:97" x14ac:dyDescent="0.15">
      <c r="A40" s="252">
        <v>14</v>
      </c>
      <c r="B40" s="253"/>
      <c r="C40" s="255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7"/>
      <c r="P40" s="258"/>
      <c r="Q40" s="259"/>
      <c r="R40" s="259"/>
      <c r="S40" s="259"/>
      <c r="T40" s="259"/>
      <c r="U40" s="259"/>
      <c r="V40" s="259"/>
      <c r="W40" s="260"/>
      <c r="X40" s="260"/>
      <c r="Y40" s="260"/>
      <c r="Z40" s="260"/>
      <c r="AA40" s="260"/>
      <c r="AB40" s="260"/>
      <c r="AC40" s="260"/>
      <c r="AD40" s="260"/>
      <c r="AE40" s="261"/>
      <c r="AF40" s="258"/>
      <c r="AG40" s="259"/>
      <c r="AH40" s="259"/>
      <c r="AI40" s="259"/>
      <c r="AJ40" s="259"/>
      <c r="AK40" s="259"/>
      <c r="AL40" s="259"/>
      <c r="AM40" s="259"/>
      <c r="AN40" s="262"/>
      <c r="AO40" s="232"/>
      <c r="AP40" s="238"/>
      <c r="AQ40" s="239"/>
      <c r="AR40" s="233"/>
      <c r="AS40" s="233"/>
      <c r="AT40" s="233"/>
      <c r="AU40" s="233"/>
      <c r="AV40" s="233"/>
      <c r="AW40" s="238"/>
      <c r="AX40" s="232"/>
      <c r="AY40" s="238"/>
      <c r="AZ40" s="232"/>
      <c r="BA40" s="238"/>
      <c r="BB40" s="265"/>
      <c r="BC40" s="266"/>
      <c r="BD40" s="111"/>
      <c r="BE40" s="112"/>
      <c r="BF40" s="111"/>
      <c r="BG40" s="112"/>
      <c r="BH40" s="239"/>
      <c r="BI40" s="233"/>
      <c r="BJ40" s="233"/>
      <c r="BK40" s="240"/>
      <c r="BL40" s="232"/>
      <c r="BM40" s="233"/>
      <c r="BN40" s="233"/>
      <c r="BO40" s="238"/>
      <c r="BP40" s="239"/>
      <c r="BQ40" s="233"/>
      <c r="BR40" s="233"/>
      <c r="BS40" s="240"/>
      <c r="BT40" s="232"/>
      <c r="BU40" s="233"/>
      <c r="BV40" s="233"/>
      <c r="BW40" s="238"/>
      <c r="BX40" s="232"/>
      <c r="BY40" s="233"/>
      <c r="BZ40" s="233"/>
      <c r="CA40" s="238"/>
      <c r="CB40" s="232"/>
      <c r="CC40" s="233"/>
      <c r="CD40" s="233"/>
      <c r="CE40" s="238"/>
      <c r="CF40" s="232"/>
      <c r="CG40" s="233"/>
      <c r="CH40" s="233"/>
      <c r="CI40" s="234"/>
      <c r="CJ40" s="41"/>
      <c r="CK40" s="41"/>
      <c r="CL40" s="41"/>
      <c r="CM40" s="41"/>
      <c r="CN40" s="41"/>
      <c r="CO40" s="41"/>
      <c r="CP40" s="41"/>
      <c r="CQ40" s="41"/>
      <c r="CR40" s="6"/>
      <c r="CS40" s="6"/>
    </row>
    <row r="41" spans="1:97" x14ac:dyDescent="0.15">
      <c r="A41" s="252">
        <v>15</v>
      </c>
      <c r="B41" s="253"/>
      <c r="C41" s="255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7"/>
      <c r="P41" s="258"/>
      <c r="Q41" s="259"/>
      <c r="R41" s="259"/>
      <c r="S41" s="259"/>
      <c r="T41" s="259"/>
      <c r="U41" s="259"/>
      <c r="V41" s="259"/>
      <c r="W41" s="260"/>
      <c r="X41" s="260"/>
      <c r="Y41" s="260"/>
      <c r="Z41" s="260"/>
      <c r="AA41" s="260"/>
      <c r="AB41" s="260"/>
      <c r="AC41" s="260"/>
      <c r="AD41" s="260"/>
      <c r="AE41" s="261"/>
      <c r="AF41" s="258"/>
      <c r="AG41" s="259"/>
      <c r="AH41" s="259"/>
      <c r="AI41" s="259"/>
      <c r="AJ41" s="259"/>
      <c r="AK41" s="259"/>
      <c r="AL41" s="259"/>
      <c r="AM41" s="259"/>
      <c r="AN41" s="262"/>
      <c r="AO41" s="232"/>
      <c r="AP41" s="238"/>
      <c r="AQ41" s="239"/>
      <c r="AR41" s="233"/>
      <c r="AS41" s="233"/>
      <c r="AT41" s="233"/>
      <c r="AU41" s="233"/>
      <c r="AV41" s="233"/>
      <c r="AW41" s="238"/>
      <c r="AX41" s="232"/>
      <c r="AY41" s="238"/>
      <c r="AZ41" s="232"/>
      <c r="BA41" s="238"/>
      <c r="BB41" s="265"/>
      <c r="BC41" s="266"/>
      <c r="BD41" s="111"/>
      <c r="BE41" s="112"/>
      <c r="BF41" s="111"/>
      <c r="BG41" s="112"/>
      <c r="BH41" s="239"/>
      <c r="BI41" s="233"/>
      <c r="BJ41" s="233"/>
      <c r="BK41" s="240"/>
      <c r="BL41" s="232"/>
      <c r="BM41" s="233"/>
      <c r="BN41" s="233"/>
      <c r="BO41" s="238"/>
      <c r="BP41" s="263"/>
      <c r="BQ41" s="236"/>
      <c r="BR41" s="236"/>
      <c r="BS41" s="264"/>
      <c r="BT41" s="235"/>
      <c r="BU41" s="236"/>
      <c r="BV41" s="236"/>
      <c r="BW41" s="241"/>
      <c r="BX41" s="235"/>
      <c r="BY41" s="236"/>
      <c r="BZ41" s="236"/>
      <c r="CA41" s="241"/>
      <c r="CB41" s="235"/>
      <c r="CC41" s="236"/>
      <c r="CD41" s="236"/>
      <c r="CE41" s="241"/>
      <c r="CF41" s="235"/>
      <c r="CG41" s="236"/>
      <c r="CH41" s="236"/>
      <c r="CI41" s="237"/>
      <c r="CJ41" s="41"/>
      <c r="CK41" s="41"/>
      <c r="CL41" s="41"/>
      <c r="CM41" s="41"/>
      <c r="CN41" s="41"/>
      <c r="CO41" s="41"/>
      <c r="CP41" s="41"/>
      <c r="CQ41" s="41"/>
      <c r="CR41" s="6"/>
      <c r="CS41" s="6"/>
    </row>
    <row r="42" spans="1:97" x14ac:dyDescent="0.15">
      <c r="A42" s="252">
        <v>16</v>
      </c>
      <c r="B42" s="253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7"/>
      <c r="P42" s="258"/>
      <c r="Q42" s="259"/>
      <c r="R42" s="259"/>
      <c r="S42" s="259"/>
      <c r="T42" s="259"/>
      <c r="U42" s="259"/>
      <c r="V42" s="259"/>
      <c r="W42" s="260"/>
      <c r="X42" s="260"/>
      <c r="Y42" s="260"/>
      <c r="Z42" s="260"/>
      <c r="AA42" s="260"/>
      <c r="AB42" s="260"/>
      <c r="AC42" s="260"/>
      <c r="AD42" s="260"/>
      <c r="AE42" s="261"/>
      <c r="AF42" s="258"/>
      <c r="AG42" s="259"/>
      <c r="AH42" s="259"/>
      <c r="AI42" s="259"/>
      <c r="AJ42" s="259"/>
      <c r="AK42" s="259"/>
      <c r="AL42" s="259"/>
      <c r="AM42" s="259"/>
      <c r="AN42" s="262"/>
      <c r="AO42" s="232"/>
      <c r="AP42" s="238"/>
      <c r="AQ42" s="239"/>
      <c r="AR42" s="233"/>
      <c r="AS42" s="233"/>
      <c r="AT42" s="233"/>
      <c r="AU42" s="233"/>
      <c r="AV42" s="233"/>
      <c r="AW42" s="238"/>
      <c r="AX42" s="232"/>
      <c r="AY42" s="238"/>
      <c r="AZ42" s="232"/>
      <c r="BA42" s="238"/>
      <c r="BB42" s="265"/>
      <c r="BC42" s="266"/>
      <c r="BD42" s="111"/>
      <c r="BE42" s="112"/>
      <c r="BF42" s="111"/>
      <c r="BG42" s="112"/>
      <c r="BH42" s="239"/>
      <c r="BI42" s="233"/>
      <c r="BJ42" s="233"/>
      <c r="BK42" s="240"/>
      <c r="BL42" s="232"/>
      <c r="BM42" s="233"/>
      <c r="BN42" s="233"/>
      <c r="BO42" s="238"/>
      <c r="BP42" s="239"/>
      <c r="BQ42" s="233"/>
      <c r="BR42" s="233"/>
      <c r="BS42" s="240"/>
      <c r="BT42" s="232"/>
      <c r="BU42" s="233"/>
      <c r="BV42" s="233"/>
      <c r="BW42" s="238"/>
      <c r="BX42" s="232"/>
      <c r="BY42" s="233"/>
      <c r="BZ42" s="233"/>
      <c r="CA42" s="238"/>
      <c r="CB42" s="232"/>
      <c r="CC42" s="233"/>
      <c r="CD42" s="233"/>
      <c r="CE42" s="238"/>
      <c r="CF42" s="232"/>
      <c r="CG42" s="233"/>
      <c r="CH42" s="233"/>
      <c r="CI42" s="234"/>
      <c r="CJ42" s="41"/>
      <c r="CK42" s="41"/>
      <c r="CL42" s="41"/>
      <c r="CM42" s="41"/>
      <c r="CN42" s="41"/>
      <c r="CO42" s="41"/>
      <c r="CP42" s="41"/>
      <c r="CQ42" s="41"/>
      <c r="CR42" s="6"/>
      <c r="CS42" s="6"/>
    </row>
    <row r="43" spans="1:97" x14ac:dyDescent="0.15">
      <c r="A43" s="252">
        <v>17</v>
      </c>
      <c r="B43" s="253"/>
      <c r="C43" s="255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7"/>
      <c r="P43" s="258"/>
      <c r="Q43" s="259"/>
      <c r="R43" s="259"/>
      <c r="S43" s="259"/>
      <c r="T43" s="259"/>
      <c r="U43" s="259"/>
      <c r="V43" s="259"/>
      <c r="W43" s="260"/>
      <c r="X43" s="260"/>
      <c r="Y43" s="260"/>
      <c r="Z43" s="260"/>
      <c r="AA43" s="260"/>
      <c r="AB43" s="260"/>
      <c r="AC43" s="260"/>
      <c r="AD43" s="260"/>
      <c r="AE43" s="261"/>
      <c r="AF43" s="258"/>
      <c r="AG43" s="259"/>
      <c r="AH43" s="259"/>
      <c r="AI43" s="259"/>
      <c r="AJ43" s="259"/>
      <c r="AK43" s="259"/>
      <c r="AL43" s="259"/>
      <c r="AM43" s="259"/>
      <c r="AN43" s="262"/>
      <c r="AO43" s="232"/>
      <c r="AP43" s="238"/>
      <c r="AQ43" s="239"/>
      <c r="AR43" s="233"/>
      <c r="AS43" s="233"/>
      <c r="AT43" s="233"/>
      <c r="AU43" s="233"/>
      <c r="AV43" s="233"/>
      <c r="AW43" s="238"/>
      <c r="AX43" s="232"/>
      <c r="AY43" s="238"/>
      <c r="AZ43" s="232"/>
      <c r="BA43" s="238"/>
      <c r="BB43" s="265"/>
      <c r="BC43" s="266"/>
      <c r="BD43" s="111"/>
      <c r="BE43" s="112"/>
      <c r="BF43" s="111"/>
      <c r="BG43" s="112"/>
      <c r="BH43" s="239"/>
      <c r="BI43" s="233"/>
      <c r="BJ43" s="233"/>
      <c r="BK43" s="240"/>
      <c r="BL43" s="232"/>
      <c r="BM43" s="233"/>
      <c r="BN43" s="233"/>
      <c r="BO43" s="238"/>
      <c r="BP43" s="263"/>
      <c r="BQ43" s="236"/>
      <c r="BR43" s="236"/>
      <c r="BS43" s="264"/>
      <c r="BT43" s="235"/>
      <c r="BU43" s="236"/>
      <c r="BV43" s="236"/>
      <c r="BW43" s="241"/>
      <c r="BX43" s="235"/>
      <c r="BY43" s="236"/>
      <c r="BZ43" s="236"/>
      <c r="CA43" s="241"/>
      <c r="CB43" s="235"/>
      <c r="CC43" s="236"/>
      <c r="CD43" s="236"/>
      <c r="CE43" s="241"/>
      <c r="CF43" s="235"/>
      <c r="CG43" s="236"/>
      <c r="CH43" s="236"/>
      <c r="CI43" s="237"/>
      <c r="CJ43" s="41"/>
      <c r="CK43" s="41"/>
      <c r="CL43" s="41"/>
      <c r="CM43" s="41"/>
      <c r="CN43" s="41"/>
      <c r="CO43" s="41"/>
      <c r="CP43" s="41"/>
      <c r="CQ43" s="41"/>
      <c r="CR43" s="6"/>
      <c r="CS43" s="6"/>
    </row>
    <row r="44" spans="1:97" x14ac:dyDescent="0.15">
      <c r="A44" s="252">
        <v>18</v>
      </c>
      <c r="B44" s="253"/>
      <c r="C44" s="255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7"/>
      <c r="P44" s="258"/>
      <c r="Q44" s="259"/>
      <c r="R44" s="259"/>
      <c r="S44" s="259"/>
      <c r="T44" s="259"/>
      <c r="U44" s="259"/>
      <c r="V44" s="259"/>
      <c r="W44" s="260"/>
      <c r="X44" s="260"/>
      <c r="Y44" s="260"/>
      <c r="Z44" s="260"/>
      <c r="AA44" s="260"/>
      <c r="AB44" s="260"/>
      <c r="AC44" s="260"/>
      <c r="AD44" s="260"/>
      <c r="AE44" s="261"/>
      <c r="AF44" s="258"/>
      <c r="AG44" s="259"/>
      <c r="AH44" s="259"/>
      <c r="AI44" s="259"/>
      <c r="AJ44" s="259"/>
      <c r="AK44" s="259"/>
      <c r="AL44" s="259"/>
      <c r="AM44" s="259"/>
      <c r="AN44" s="262"/>
      <c r="AO44" s="232"/>
      <c r="AP44" s="238"/>
      <c r="AQ44" s="239"/>
      <c r="AR44" s="233"/>
      <c r="AS44" s="233"/>
      <c r="AT44" s="233"/>
      <c r="AU44" s="233"/>
      <c r="AV44" s="233"/>
      <c r="AW44" s="238"/>
      <c r="AX44" s="232"/>
      <c r="AY44" s="238"/>
      <c r="AZ44" s="232"/>
      <c r="BA44" s="238"/>
      <c r="BB44" s="265"/>
      <c r="BC44" s="266"/>
      <c r="BD44" s="111"/>
      <c r="BE44" s="112"/>
      <c r="BF44" s="111"/>
      <c r="BG44" s="112"/>
      <c r="BH44" s="239"/>
      <c r="BI44" s="233"/>
      <c r="BJ44" s="233"/>
      <c r="BK44" s="240"/>
      <c r="BL44" s="232"/>
      <c r="BM44" s="233"/>
      <c r="BN44" s="233"/>
      <c r="BO44" s="238"/>
      <c r="BP44" s="239"/>
      <c r="BQ44" s="233"/>
      <c r="BR44" s="233"/>
      <c r="BS44" s="240"/>
      <c r="BT44" s="232"/>
      <c r="BU44" s="233"/>
      <c r="BV44" s="233"/>
      <c r="BW44" s="238"/>
      <c r="BX44" s="232"/>
      <c r="BY44" s="233"/>
      <c r="BZ44" s="233"/>
      <c r="CA44" s="238"/>
      <c r="CB44" s="232"/>
      <c r="CC44" s="233"/>
      <c r="CD44" s="233"/>
      <c r="CE44" s="238"/>
      <c r="CF44" s="232"/>
      <c r="CG44" s="233"/>
      <c r="CH44" s="233"/>
      <c r="CI44" s="234"/>
      <c r="CJ44" s="41"/>
      <c r="CK44" s="41"/>
      <c r="CL44" s="41"/>
      <c r="CM44" s="41"/>
      <c r="CN44" s="41"/>
      <c r="CO44" s="41"/>
      <c r="CP44" s="41"/>
      <c r="CQ44" s="41"/>
      <c r="CR44" s="6"/>
      <c r="CS44" s="6"/>
    </row>
    <row r="45" spans="1:97" x14ac:dyDescent="0.15">
      <c r="A45" s="252">
        <v>19</v>
      </c>
      <c r="B45" s="253"/>
      <c r="C45" s="255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7"/>
      <c r="P45" s="258"/>
      <c r="Q45" s="259"/>
      <c r="R45" s="259"/>
      <c r="S45" s="259"/>
      <c r="T45" s="259"/>
      <c r="U45" s="259"/>
      <c r="V45" s="259"/>
      <c r="W45" s="260"/>
      <c r="X45" s="260"/>
      <c r="Y45" s="260"/>
      <c r="Z45" s="260"/>
      <c r="AA45" s="260"/>
      <c r="AB45" s="260"/>
      <c r="AC45" s="260"/>
      <c r="AD45" s="260"/>
      <c r="AE45" s="261"/>
      <c r="AF45" s="258"/>
      <c r="AG45" s="259"/>
      <c r="AH45" s="259"/>
      <c r="AI45" s="259"/>
      <c r="AJ45" s="259"/>
      <c r="AK45" s="259"/>
      <c r="AL45" s="259"/>
      <c r="AM45" s="259"/>
      <c r="AN45" s="262"/>
      <c r="AO45" s="232"/>
      <c r="AP45" s="238"/>
      <c r="AQ45" s="239"/>
      <c r="AR45" s="233"/>
      <c r="AS45" s="233"/>
      <c r="AT45" s="233"/>
      <c r="AU45" s="233"/>
      <c r="AV45" s="233"/>
      <c r="AW45" s="238"/>
      <c r="AX45" s="232"/>
      <c r="AY45" s="238"/>
      <c r="AZ45" s="232"/>
      <c r="BA45" s="238"/>
      <c r="BB45" s="265"/>
      <c r="BC45" s="266"/>
      <c r="BD45" s="111"/>
      <c r="BE45" s="112"/>
      <c r="BF45" s="111"/>
      <c r="BG45" s="112"/>
      <c r="BH45" s="239"/>
      <c r="BI45" s="233"/>
      <c r="BJ45" s="233"/>
      <c r="BK45" s="240"/>
      <c r="BL45" s="232"/>
      <c r="BM45" s="233"/>
      <c r="BN45" s="233"/>
      <c r="BO45" s="238"/>
      <c r="BP45" s="263"/>
      <c r="BQ45" s="236"/>
      <c r="BR45" s="236"/>
      <c r="BS45" s="264"/>
      <c r="BT45" s="235"/>
      <c r="BU45" s="236"/>
      <c r="BV45" s="236"/>
      <c r="BW45" s="241"/>
      <c r="BX45" s="235"/>
      <c r="BY45" s="236"/>
      <c r="BZ45" s="236"/>
      <c r="CA45" s="241"/>
      <c r="CB45" s="235"/>
      <c r="CC45" s="236"/>
      <c r="CD45" s="236"/>
      <c r="CE45" s="241"/>
      <c r="CF45" s="235"/>
      <c r="CG45" s="236"/>
      <c r="CH45" s="236"/>
      <c r="CI45" s="237"/>
      <c r="CJ45" s="41"/>
      <c r="CK45" s="41"/>
      <c r="CL45" s="41"/>
      <c r="CM45" s="41"/>
      <c r="CN45" s="41"/>
      <c r="CO45" s="41"/>
      <c r="CP45" s="41"/>
      <c r="CQ45" s="41"/>
      <c r="CR45" s="6"/>
      <c r="CS45" s="6"/>
    </row>
    <row r="46" spans="1:97" x14ac:dyDescent="0.15">
      <c r="A46" s="252">
        <v>20</v>
      </c>
      <c r="B46" s="253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7"/>
      <c r="P46" s="258"/>
      <c r="Q46" s="259"/>
      <c r="R46" s="259"/>
      <c r="S46" s="259"/>
      <c r="T46" s="259"/>
      <c r="U46" s="259"/>
      <c r="V46" s="259"/>
      <c r="W46" s="260"/>
      <c r="X46" s="260"/>
      <c r="Y46" s="260"/>
      <c r="Z46" s="260"/>
      <c r="AA46" s="260"/>
      <c r="AB46" s="260"/>
      <c r="AC46" s="260"/>
      <c r="AD46" s="260"/>
      <c r="AE46" s="261"/>
      <c r="AF46" s="258"/>
      <c r="AG46" s="259"/>
      <c r="AH46" s="259"/>
      <c r="AI46" s="259"/>
      <c r="AJ46" s="259"/>
      <c r="AK46" s="259"/>
      <c r="AL46" s="259"/>
      <c r="AM46" s="259"/>
      <c r="AN46" s="262"/>
      <c r="AO46" s="232"/>
      <c r="AP46" s="238"/>
      <c r="AQ46" s="239"/>
      <c r="AR46" s="233"/>
      <c r="AS46" s="233"/>
      <c r="AT46" s="233"/>
      <c r="AU46" s="233"/>
      <c r="AV46" s="233"/>
      <c r="AW46" s="238"/>
      <c r="AX46" s="232"/>
      <c r="AY46" s="238"/>
      <c r="AZ46" s="232"/>
      <c r="BA46" s="238"/>
      <c r="BB46" s="265"/>
      <c r="BC46" s="266"/>
      <c r="BD46" s="111"/>
      <c r="BE46" s="112"/>
      <c r="BF46" s="111"/>
      <c r="BG46" s="112"/>
      <c r="BH46" s="239"/>
      <c r="BI46" s="233"/>
      <c r="BJ46" s="233"/>
      <c r="BK46" s="240"/>
      <c r="BL46" s="232"/>
      <c r="BM46" s="233"/>
      <c r="BN46" s="233"/>
      <c r="BO46" s="238"/>
      <c r="BP46" s="239"/>
      <c r="BQ46" s="233"/>
      <c r="BR46" s="233"/>
      <c r="BS46" s="240"/>
      <c r="BT46" s="232"/>
      <c r="BU46" s="233"/>
      <c r="BV46" s="233"/>
      <c r="BW46" s="238"/>
      <c r="BX46" s="232"/>
      <c r="BY46" s="233"/>
      <c r="BZ46" s="233"/>
      <c r="CA46" s="238"/>
      <c r="CB46" s="232"/>
      <c r="CC46" s="233"/>
      <c r="CD46" s="233"/>
      <c r="CE46" s="238"/>
      <c r="CF46" s="232"/>
      <c r="CG46" s="233"/>
      <c r="CH46" s="233"/>
      <c r="CI46" s="234"/>
      <c r="CJ46" s="41"/>
      <c r="CK46" s="41"/>
      <c r="CL46" s="41"/>
      <c r="CM46" s="41"/>
      <c r="CN46" s="41"/>
      <c r="CO46" s="41"/>
      <c r="CP46" s="41"/>
      <c r="CQ46" s="41"/>
      <c r="CR46" s="6"/>
      <c r="CS46" s="6"/>
    </row>
    <row r="47" spans="1:97" x14ac:dyDescent="0.15">
      <c r="A47" s="252">
        <v>21</v>
      </c>
      <c r="B47" s="253"/>
      <c r="C47" s="255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  <c r="P47" s="258"/>
      <c r="Q47" s="259"/>
      <c r="R47" s="259"/>
      <c r="S47" s="259"/>
      <c r="T47" s="259"/>
      <c r="U47" s="259"/>
      <c r="V47" s="259"/>
      <c r="W47" s="260"/>
      <c r="X47" s="260"/>
      <c r="Y47" s="260"/>
      <c r="Z47" s="260"/>
      <c r="AA47" s="260"/>
      <c r="AB47" s="260"/>
      <c r="AC47" s="260"/>
      <c r="AD47" s="260"/>
      <c r="AE47" s="261"/>
      <c r="AF47" s="258"/>
      <c r="AG47" s="259"/>
      <c r="AH47" s="259"/>
      <c r="AI47" s="259"/>
      <c r="AJ47" s="259"/>
      <c r="AK47" s="259"/>
      <c r="AL47" s="259"/>
      <c r="AM47" s="259"/>
      <c r="AN47" s="262"/>
      <c r="AO47" s="232"/>
      <c r="AP47" s="238"/>
      <c r="AQ47" s="239"/>
      <c r="AR47" s="233"/>
      <c r="AS47" s="233"/>
      <c r="AT47" s="233"/>
      <c r="AU47" s="233"/>
      <c r="AV47" s="233"/>
      <c r="AW47" s="238"/>
      <c r="AX47" s="232"/>
      <c r="AY47" s="238"/>
      <c r="AZ47" s="232"/>
      <c r="BA47" s="238"/>
      <c r="BB47" s="265"/>
      <c r="BC47" s="266"/>
      <c r="BD47" s="111"/>
      <c r="BE47" s="112"/>
      <c r="BF47" s="111"/>
      <c r="BG47" s="112"/>
      <c r="BH47" s="239"/>
      <c r="BI47" s="233"/>
      <c r="BJ47" s="233"/>
      <c r="BK47" s="240"/>
      <c r="BL47" s="232"/>
      <c r="BM47" s="233"/>
      <c r="BN47" s="233"/>
      <c r="BO47" s="238"/>
      <c r="BP47" s="263"/>
      <c r="BQ47" s="236"/>
      <c r="BR47" s="236"/>
      <c r="BS47" s="264"/>
      <c r="BT47" s="235"/>
      <c r="BU47" s="236"/>
      <c r="BV47" s="236"/>
      <c r="BW47" s="241"/>
      <c r="BX47" s="235"/>
      <c r="BY47" s="236"/>
      <c r="BZ47" s="236"/>
      <c r="CA47" s="241"/>
      <c r="CB47" s="235"/>
      <c r="CC47" s="236"/>
      <c r="CD47" s="236"/>
      <c r="CE47" s="241"/>
      <c r="CF47" s="235"/>
      <c r="CG47" s="236"/>
      <c r="CH47" s="236"/>
      <c r="CI47" s="237"/>
      <c r="CJ47" s="41"/>
      <c r="CK47" s="41"/>
      <c r="CL47" s="41"/>
      <c r="CM47" s="41"/>
      <c r="CN47" s="41"/>
      <c r="CO47" s="41"/>
      <c r="CP47" s="41"/>
      <c r="CQ47" s="41"/>
      <c r="CR47" s="6"/>
      <c r="CS47" s="6"/>
    </row>
    <row r="48" spans="1:97" x14ac:dyDescent="0.15">
      <c r="A48" s="252">
        <v>22</v>
      </c>
      <c r="B48" s="253"/>
      <c r="C48" s="255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7"/>
      <c r="P48" s="258"/>
      <c r="Q48" s="259"/>
      <c r="R48" s="259"/>
      <c r="S48" s="259"/>
      <c r="T48" s="259"/>
      <c r="U48" s="259"/>
      <c r="V48" s="259"/>
      <c r="W48" s="260"/>
      <c r="X48" s="260"/>
      <c r="Y48" s="260"/>
      <c r="Z48" s="260"/>
      <c r="AA48" s="260"/>
      <c r="AB48" s="260"/>
      <c r="AC48" s="260"/>
      <c r="AD48" s="260"/>
      <c r="AE48" s="261"/>
      <c r="AF48" s="258"/>
      <c r="AG48" s="259"/>
      <c r="AH48" s="259"/>
      <c r="AI48" s="259"/>
      <c r="AJ48" s="259"/>
      <c r="AK48" s="259"/>
      <c r="AL48" s="259"/>
      <c r="AM48" s="259"/>
      <c r="AN48" s="262"/>
      <c r="AO48" s="232"/>
      <c r="AP48" s="238"/>
      <c r="AQ48" s="239"/>
      <c r="AR48" s="233"/>
      <c r="AS48" s="233"/>
      <c r="AT48" s="233"/>
      <c r="AU48" s="233"/>
      <c r="AV48" s="233"/>
      <c r="AW48" s="238"/>
      <c r="AX48" s="232"/>
      <c r="AY48" s="238"/>
      <c r="AZ48" s="232"/>
      <c r="BA48" s="238"/>
      <c r="BB48" s="265"/>
      <c r="BC48" s="266"/>
      <c r="BD48" s="111"/>
      <c r="BE48" s="112"/>
      <c r="BF48" s="111"/>
      <c r="BG48" s="112"/>
      <c r="BH48" s="239"/>
      <c r="BI48" s="233"/>
      <c r="BJ48" s="233"/>
      <c r="BK48" s="240"/>
      <c r="BL48" s="232"/>
      <c r="BM48" s="233"/>
      <c r="BN48" s="233"/>
      <c r="BO48" s="238"/>
      <c r="BP48" s="239"/>
      <c r="BQ48" s="233"/>
      <c r="BR48" s="233"/>
      <c r="BS48" s="240"/>
      <c r="BT48" s="232"/>
      <c r="BU48" s="233"/>
      <c r="BV48" s="233"/>
      <c r="BW48" s="238"/>
      <c r="BX48" s="232"/>
      <c r="BY48" s="233"/>
      <c r="BZ48" s="233"/>
      <c r="CA48" s="238"/>
      <c r="CB48" s="232"/>
      <c r="CC48" s="233"/>
      <c r="CD48" s="233"/>
      <c r="CE48" s="238"/>
      <c r="CF48" s="232"/>
      <c r="CG48" s="233"/>
      <c r="CH48" s="233"/>
      <c r="CI48" s="234"/>
      <c r="CJ48" s="41"/>
      <c r="CK48" s="41"/>
      <c r="CL48" s="41"/>
      <c r="CM48" s="41"/>
      <c r="CN48" s="41"/>
      <c r="CO48" s="41"/>
      <c r="CP48" s="41"/>
      <c r="CQ48" s="41"/>
      <c r="CR48" s="6"/>
      <c r="CS48" s="6"/>
    </row>
    <row r="49" spans="1:97" x14ac:dyDescent="0.15">
      <c r="A49" s="252">
        <v>23</v>
      </c>
      <c r="B49" s="253"/>
      <c r="C49" s="255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7"/>
      <c r="P49" s="258"/>
      <c r="Q49" s="259"/>
      <c r="R49" s="259"/>
      <c r="S49" s="259"/>
      <c r="T49" s="259"/>
      <c r="U49" s="259"/>
      <c r="V49" s="259"/>
      <c r="W49" s="260"/>
      <c r="X49" s="260"/>
      <c r="Y49" s="260"/>
      <c r="Z49" s="260"/>
      <c r="AA49" s="260"/>
      <c r="AB49" s="260"/>
      <c r="AC49" s="260"/>
      <c r="AD49" s="260"/>
      <c r="AE49" s="261"/>
      <c r="AF49" s="258"/>
      <c r="AG49" s="259"/>
      <c r="AH49" s="259"/>
      <c r="AI49" s="259"/>
      <c r="AJ49" s="259"/>
      <c r="AK49" s="259"/>
      <c r="AL49" s="259"/>
      <c r="AM49" s="259"/>
      <c r="AN49" s="262"/>
      <c r="AO49" s="232"/>
      <c r="AP49" s="238"/>
      <c r="AQ49" s="239"/>
      <c r="AR49" s="233"/>
      <c r="AS49" s="233"/>
      <c r="AT49" s="233"/>
      <c r="AU49" s="233"/>
      <c r="AV49" s="233"/>
      <c r="AW49" s="238"/>
      <c r="AX49" s="232"/>
      <c r="AY49" s="238"/>
      <c r="AZ49" s="232"/>
      <c r="BA49" s="238"/>
      <c r="BB49" s="265"/>
      <c r="BC49" s="266"/>
      <c r="BD49" s="111"/>
      <c r="BE49" s="112"/>
      <c r="BF49" s="111"/>
      <c r="BG49" s="112"/>
      <c r="BH49" s="239"/>
      <c r="BI49" s="233"/>
      <c r="BJ49" s="233"/>
      <c r="BK49" s="240"/>
      <c r="BL49" s="232"/>
      <c r="BM49" s="233"/>
      <c r="BN49" s="233"/>
      <c r="BO49" s="238"/>
      <c r="BP49" s="263"/>
      <c r="BQ49" s="236"/>
      <c r="BR49" s="236"/>
      <c r="BS49" s="264"/>
      <c r="BT49" s="235"/>
      <c r="BU49" s="236"/>
      <c r="BV49" s="236"/>
      <c r="BW49" s="241"/>
      <c r="BX49" s="235"/>
      <c r="BY49" s="236"/>
      <c r="BZ49" s="236"/>
      <c r="CA49" s="241"/>
      <c r="CB49" s="235"/>
      <c r="CC49" s="236"/>
      <c r="CD49" s="236"/>
      <c r="CE49" s="241"/>
      <c r="CF49" s="235"/>
      <c r="CG49" s="236"/>
      <c r="CH49" s="236"/>
      <c r="CI49" s="237"/>
      <c r="CJ49" s="41"/>
      <c r="CK49" s="41"/>
      <c r="CL49" s="41"/>
      <c r="CM49" s="41"/>
      <c r="CN49" s="41"/>
      <c r="CO49" s="41"/>
      <c r="CP49" s="41"/>
      <c r="CQ49" s="41"/>
      <c r="CR49" s="6"/>
      <c r="CS49" s="6"/>
    </row>
    <row r="50" spans="1:97" x14ac:dyDescent="0.15">
      <c r="A50" s="252">
        <v>24</v>
      </c>
      <c r="B50" s="253"/>
      <c r="C50" s="255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7"/>
      <c r="P50" s="258"/>
      <c r="Q50" s="259"/>
      <c r="R50" s="259"/>
      <c r="S50" s="259"/>
      <c r="T50" s="259"/>
      <c r="U50" s="259"/>
      <c r="V50" s="259"/>
      <c r="W50" s="260"/>
      <c r="X50" s="260"/>
      <c r="Y50" s="260"/>
      <c r="Z50" s="260"/>
      <c r="AA50" s="260"/>
      <c r="AB50" s="260"/>
      <c r="AC50" s="260"/>
      <c r="AD50" s="260"/>
      <c r="AE50" s="261"/>
      <c r="AF50" s="258"/>
      <c r="AG50" s="259"/>
      <c r="AH50" s="259"/>
      <c r="AI50" s="259"/>
      <c r="AJ50" s="259"/>
      <c r="AK50" s="259"/>
      <c r="AL50" s="259"/>
      <c r="AM50" s="259"/>
      <c r="AN50" s="262"/>
      <c r="AO50" s="232"/>
      <c r="AP50" s="238"/>
      <c r="AQ50" s="239"/>
      <c r="AR50" s="233"/>
      <c r="AS50" s="233"/>
      <c r="AT50" s="233"/>
      <c r="AU50" s="233"/>
      <c r="AV50" s="233"/>
      <c r="AW50" s="238"/>
      <c r="AX50" s="232"/>
      <c r="AY50" s="238"/>
      <c r="AZ50" s="232"/>
      <c r="BA50" s="238"/>
      <c r="BB50" s="265"/>
      <c r="BC50" s="266"/>
      <c r="BD50" s="111"/>
      <c r="BE50" s="112"/>
      <c r="BF50" s="111"/>
      <c r="BG50" s="112"/>
      <c r="BH50" s="239"/>
      <c r="BI50" s="233"/>
      <c r="BJ50" s="233"/>
      <c r="BK50" s="240"/>
      <c r="BL50" s="232"/>
      <c r="BM50" s="233"/>
      <c r="BN50" s="233"/>
      <c r="BO50" s="238"/>
      <c r="BP50" s="239"/>
      <c r="BQ50" s="233"/>
      <c r="BR50" s="233"/>
      <c r="BS50" s="240"/>
      <c r="BT50" s="232"/>
      <c r="BU50" s="233"/>
      <c r="BV50" s="233"/>
      <c r="BW50" s="238"/>
      <c r="BX50" s="232"/>
      <c r="BY50" s="233"/>
      <c r="BZ50" s="233"/>
      <c r="CA50" s="238"/>
      <c r="CB50" s="232"/>
      <c r="CC50" s="233"/>
      <c r="CD50" s="233"/>
      <c r="CE50" s="238"/>
      <c r="CF50" s="232"/>
      <c r="CG50" s="233"/>
      <c r="CH50" s="233"/>
      <c r="CI50" s="234"/>
      <c r="CJ50" s="41"/>
      <c r="CK50" s="41"/>
      <c r="CL50" s="41"/>
      <c r="CM50" s="41"/>
      <c r="CN50" s="41"/>
      <c r="CO50" s="41"/>
      <c r="CP50" s="41"/>
      <c r="CQ50" s="41"/>
      <c r="CR50" s="6"/>
      <c r="CS50" s="6"/>
    </row>
    <row r="51" spans="1:97" x14ac:dyDescent="0.15">
      <c r="A51" s="252">
        <v>25</v>
      </c>
      <c r="B51" s="253"/>
      <c r="C51" s="255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7"/>
      <c r="P51" s="258"/>
      <c r="Q51" s="259"/>
      <c r="R51" s="259"/>
      <c r="S51" s="259"/>
      <c r="T51" s="259"/>
      <c r="U51" s="259"/>
      <c r="V51" s="259"/>
      <c r="W51" s="260"/>
      <c r="X51" s="260"/>
      <c r="Y51" s="260"/>
      <c r="Z51" s="260"/>
      <c r="AA51" s="260"/>
      <c r="AB51" s="260"/>
      <c r="AC51" s="260"/>
      <c r="AD51" s="260"/>
      <c r="AE51" s="261"/>
      <c r="AF51" s="258"/>
      <c r="AG51" s="259"/>
      <c r="AH51" s="259"/>
      <c r="AI51" s="259"/>
      <c r="AJ51" s="259"/>
      <c r="AK51" s="259"/>
      <c r="AL51" s="259"/>
      <c r="AM51" s="259"/>
      <c r="AN51" s="262"/>
      <c r="AO51" s="232"/>
      <c r="AP51" s="238"/>
      <c r="AQ51" s="239"/>
      <c r="AR51" s="233"/>
      <c r="AS51" s="233"/>
      <c r="AT51" s="233"/>
      <c r="AU51" s="233"/>
      <c r="AV51" s="233"/>
      <c r="AW51" s="238"/>
      <c r="AX51" s="232"/>
      <c r="AY51" s="238"/>
      <c r="AZ51" s="232"/>
      <c r="BA51" s="238"/>
      <c r="BB51" s="265"/>
      <c r="BC51" s="266"/>
      <c r="BD51" s="111"/>
      <c r="BE51" s="112"/>
      <c r="BF51" s="111"/>
      <c r="BG51" s="112"/>
      <c r="BH51" s="239"/>
      <c r="BI51" s="233"/>
      <c r="BJ51" s="233"/>
      <c r="BK51" s="240"/>
      <c r="BL51" s="232"/>
      <c r="BM51" s="233"/>
      <c r="BN51" s="233"/>
      <c r="BO51" s="238"/>
      <c r="BP51" s="263"/>
      <c r="BQ51" s="236"/>
      <c r="BR51" s="236"/>
      <c r="BS51" s="264"/>
      <c r="BT51" s="235"/>
      <c r="BU51" s="236"/>
      <c r="BV51" s="236"/>
      <c r="BW51" s="241"/>
      <c r="BX51" s="235"/>
      <c r="BY51" s="236"/>
      <c r="BZ51" s="236"/>
      <c r="CA51" s="241"/>
      <c r="CB51" s="235"/>
      <c r="CC51" s="236"/>
      <c r="CD51" s="236"/>
      <c r="CE51" s="241"/>
      <c r="CF51" s="235"/>
      <c r="CG51" s="236"/>
      <c r="CH51" s="236"/>
      <c r="CI51" s="237"/>
      <c r="CJ51" s="41"/>
      <c r="CK51" s="41"/>
      <c r="CL51" s="41"/>
      <c r="CM51" s="41"/>
      <c r="CN51" s="41"/>
      <c r="CO51" s="41"/>
      <c r="CP51" s="41"/>
      <c r="CQ51" s="41"/>
      <c r="CR51" s="6"/>
      <c r="CS51" s="6"/>
    </row>
    <row r="52" spans="1:97" x14ac:dyDescent="0.15">
      <c r="A52" s="252">
        <v>26</v>
      </c>
      <c r="B52" s="253"/>
      <c r="C52" s="255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258"/>
      <c r="Q52" s="259"/>
      <c r="R52" s="259"/>
      <c r="S52" s="259"/>
      <c r="T52" s="259"/>
      <c r="U52" s="259"/>
      <c r="V52" s="259"/>
      <c r="W52" s="260"/>
      <c r="X52" s="260"/>
      <c r="Y52" s="260"/>
      <c r="Z52" s="260"/>
      <c r="AA52" s="260"/>
      <c r="AB52" s="260"/>
      <c r="AC52" s="260"/>
      <c r="AD52" s="260"/>
      <c r="AE52" s="261"/>
      <c r="AF52" s="258"/>
      <c r="AG52" s="259"/>
      <c r="AH52" s="259"/>
      <c r="AI52" s="259"/>
      <c r="AJ52" s="259"/>
      <c r="AK52" s="259"/>
      <c r="AL52" s="259"/>
      <c r="AM52" s="259"/>
      <c r="AN52" s="262"/>
      <c r="AO52" s="232"/>
      <c r="AP52" s="238"/>
      <c r="AQ52" s="239"/>
      <c r="AR52" s="233"/>
      <c r="AS52" s="233"/>
      <c r="AT52" s="233"/>
      <c r="AU52" s="233"/>
      <c r="AV52" s="233"/>
      <c r="AW52" s="238"/>
      <c r="AX52" s="232"/>
      <c r="AY52" s="238"/>
      <c r="AZ52" s="232"/>
      <c r="BA52" s="238"/>
      <c r="BB52" s="265"/>
      <c r="BC52" s="266"/>
      <c r="BD52" s="111"/>
      <c r="BE52" s="112"/>
      <c r="BF52" s="111"/>
      <c r="BG52" s="112"/>
      <c r="BH52" s="239"/>
      <c r="BI52" s="233"/>
      <c r="BJ52" s="233"/>
      <c r="BK52" s="240"/>
      <c r="BL52" s="232"/>
      <c r="BM52" s="233"/>
      <c r="BN52" s="233"/>
      <c r="BO52" s="238"/>
      <c r="BP52" s="239"/>
      <c r="BQ52" s="233"/>
      <c r="BR52" s="233"/>
      <c r="BS52" s="240"/>
      <c r="BT52" s="232"/>
      <c r="BU52" s="233"/>
      <c r="BV52" s="233"/>
      <c r="BW52" s="238"/>
      <c r="BX52" s="232"/>
      <c r="BY52" s="233"/>
      <c r="BZ52" s="233"/>
      <c r="CA52" s="238"/>
      <c r="CB52" s="232"/>
      <c r="CC52" s="233"/>
      <c r="CD52" s="233"/>
      <c r="CE52" s="238"/>
      <c r="CF52" s="232"/>
      <c r="CG52" s="233"/>
      <c r="CH52" s="233"/>
      <c r="CI52" s="234"/>
      <c r="CJ52" s="41"/>
      <c r="CK52" s="41"/>
      <c r="CL52" s="41"/>
      <c r="CM52" s="41"/>
      <c r="CN52" s="41"/>
      <c r="CO52" s="41"/>
      <c r="CP52" s="41"/>
      <c r="CQ52" s="41"/>
      <c r="CR52" s="6"/>
      <c r="CS52" s="6"/>
    </row>
    <row r="53" spans="1:97" x14ac:dyDescent="0.15">
      <c r="A53" s="252">
        <v>27</v>
      </c>
      <c r="B53" s="253"/>
      <c r="C53" s="255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7"/>
      <c r="P53" s="258"/>
      <c r="Q53" s="259"/>
      <c r="R53" s="259"/>
      <c r="S53" s="259"/>
      <c r="T53" s="259"/>
      <c r="U53" s="259"/>
      <c r="V53" s="259"/>
      <c r="W53" s="260"/>
      <c r="X53" s="260"/>
      <c r="Y53" s="260"/>
      <c r="Z53" s="260"/>
      <c r="AA53" s="260"/>
      <c r="AB53" s="260"/>
      <c r="AC53" s="260"/>
      <c r="AD53" s="260"/>
      <c r="AE53" s="261"/>
      <c r="AF53" s="258"/>
      <c r="AG53" s="259"/>
      <c r="AH53" s="259"/>
      <c r="AI53" s="259"/>
      <c r="AJ53" s="259"/>
      <c r="AK53" s="259"/>
      <c r="AL53" s="259"/>
      <c r="AM53" s="259"/>
      <c r="AN53" s="262"/>
      <c r="AO53" s="232"/>
      <c r="AP53" s="238"/>
      <c r="AQ53" s="239"/>
      <c r="AR53" s="233"/>
      <c r="AS53" s="233"/>
      <c r="AT53" s="233"/>
      <c r="AU53" s="233"/>
      <c r="AV53" s="233"/>
      <c r="AW53" s="238"/>
      <c r="AX53" s="232"/>
      <c r="AY53" s="238"/>
      <c r="AZ53" s="232"/>
      <c r="BA53" s="238"/>
      <c r="BB53" s="265"/>
      <c r="BC53" s="266"/>
      <c r="BD53" s="111"/>
      <c r="BE53" s="112"/>
      <c r="BF53" s="111"/>
      <c r="BG53" s="112"/>
      <c r="BH53" s="239"/>
      <c r="BI53" s="233"/>
      <c r="BJ53" s="233"/>
      <c r="BK53" s="240"/>
      <c r="BL53" s="232"/>
      <c r="BM53" s="233"/>
      <c r="BN53" s="233"/>
      <c r="BO53" s="238"/>
      <c r="BP53" s="263"/>
      <c r="BQ53" s="236"/>
      <c r="BR53" s="236"/>
      <c r="BS53" s="264"/>
      <c r="BT53" s="235"/>
      <c r="BU53" s="236"/>
      <c r="BV53" s="236"/>
      <c r="BW53" s="241"/>
      <c r="BX53" s="235"/>
      <c r="BY53" s="236"/>
      <c r="BZ53" s="236"/>
      <c r="CA53" s="241"/>
      <c r="CB53" s="235"/>
      <c r="CC53" s="236"/>
      <c r="CD53" s="236"/>
      <c r="CE53" s="241"/>
      <c r="CF53" s="235"/>
      <c r="CG53" s="236"/>
      <c r="CH53" s="236"/>
      <c r="CI53" s="237"/>
      <c r="CJ53" s="41"/>
      <c r="CK53" s="41"/>
      <c r="CL53" s="41"/>
      <c r="CM53" s="41"/>
      <c r="CN53" s="41"/>
      <c r="CO53" s="41"/>
      <c r="CP53" s="41"/>
      <c r="CQ53" s="41"/>
      <c r="CR53" s="6"/>
      <c r="CS53" s="6"/>
    </row>
    <row r="54" spans="1:97" x14ac:dyDescent="0.15">
      <c r="A54" s="252">
        <v>28</v>
      </c>
      <c r="B54" s="253"/>
      <c r="C54" s="255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7"/>
      <c r="P54" s="258"/>
      <c r="Q54" s="259"/>
      <c r="R54" s="259"/>
      <c r="S54" s="259"/>
      <c r="T54" s="259"/>
      <c r="U54" s="259"/>
      <c r="V54" s="259"/>
      <c r="W54" s="260"/>
      <c r="X54" s="260"/>
      <c r="Y54" s="260"/>
      <c r="Z54" s="260"/>
      <c r="AA54" s="260"/>
      <c r="AB54" s="260"/>
      <c r="AC54" s="260"/>
      <c r="AD54" s="260"/>
      <c r="AE54" s="261"/>
      <c r="AF54" s="258"/>
      <c r="AG54" s="259"/>
      <c r="AH54" s="259"/>
      <c r="AI54" s="259"/>
      <c r="AJ54" s="259"/>
      <c r="AK54" s="259"/>
      <c r="AL54" s="259"/>
      <c r="AM54" s="259"/>
      <c r="AN54" s="262"/>
      <c r="AO54" s="232"/>
      <c r="AP54" s="238"/>
      <c r="AQ54" s="239"/>
      <c r="AR54" s="233"/>
      <c r="AS54" s="233"/>
      <c r="AT54" s="233"/>
      <c r="AU54" s="233"/>
      <c r="AV54" s="233"/>
      <c r="AW54" s="238"/>
      <c r="AX54" s="232"/>
      <c r="AY54" s="238"/>
      <c r="AZ54" s="232"/>
      <c r="BA54" s="238"/>
      <c r="BB54" s="265"/>
      <c r="BC54" s="266"/>
      <c r="BD54" s="111"/>
      <c r="BE54" s="112"/>
      <c r="BF54" s="111"/>
      <c r="BG54" s="112"/>
      <c r="BH54" s="239"/>
      <c r="BI54" s="233"/>
      <c r="BJ54" s="233"/>
      <c r="BK54" s="240"/>
      <c r="BL54" s="232"/>
      <c r="BM54" s="233"/>
      <c r="BN54" s="233"/>
      <c r="BO54" s="238"/>
      <c r="BP54" s="239"/>
      <c r="BQ54" s="233"/>
      <c r="BR54" s="233"/>
      <c r="BS54" s="240"/>
      <c r="BT54" s="232"/>
      <c r="BU54" s="233"/>
      <c r="BV54" s="233"/>
      <c r="BW54" s="238"/>
      <c r="BX54" s="232"/>
      <c r="BY54" s="233"/>
      <c r="BZ54" s="233"/>
      <c r="CA54" s="238"/>
      <c r="CB54" s="232"/>
      <c r="CC54" s="233"/>
      <c r="CD54" s="233"/>
      <c r="CE54" s="238"/>
      <c r="CF54" s="232"/>
      <c r="CG54" s="233"/>
      <c r="CH54" s="233"/>
      <c r="CI54" s="234"/>
      <c r="CJ54" s="41"/>
      <c r="CK54" s="41"/>
      <c r="CL54" s="41"/>
      <c r="CM54" s="41"/>
      <c r="CN54" s="41"/>
      <c r="CO54" s="41"/>
      <c r="CP54" s="41"/>
      <c r="CQ54" s="41"/>
      <c r="CR54" s="6"/>
      <c r="CS54" s="6"/>
    </row>
    <row r="55" spans="1:97" x14ac:dyDescent="0.15">
      <c r="A55" s="252">
        <v>29</v>
      </c>
      <c r="B55" s="253"/>
      <c r="C55" s="255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7"/>
      <c r="P55" s="258"/>
      <c r="Q55" s="259"/>
      <c r="R55" s="259"/>
      <c r="S55" s="259"/>
      <c r="T55" s="259"/>
      <c r="U55" s="259"/>
      <c r="V55" s="259"/>
      <c r="W55" s="260"/>
      <c r="X55" s="260"/>
      <c r="Y55" s="260"/>
      <c r="Z55" s="260"/>
      <c r="AA55" s="260"/>
      <c r="AB55" s="260"/>
      <c r="AC55" s="260"/>
      <c r="AD55" s="260"/>
      <c r="AE55" s="261"/>
      <c r="AF55" s="258"/>
      <c r="AG55" s="259"/>
      <c r="AH55" s="259"/>
      <c r="AI55" s="259"/>
      <c r="AJ55" s="259"/>
      <c r="AK55" s="259"/>
      <c r="AL55" s="259"/>
      <c r="AM55" s="259"/>
      <c r="AN55" s="262"/>
      <c r="AO55" s="232"/>
      <c r="AP55" s="238"/>
      <c r="AQ55" s="239"/>
      <c r="AR55" s="233"/>
      <c r="AS55" s="233"/>
      <c r="AT55" s="233"/>
      <c r="AU55" s="233"/>
      <c r="AV55" s="233"/>
      <c r="AW55" s="238"/>
      <c r="AX55" s="232"/>
      <c r="AY55" s="238"/>
      <c r="AZ55" s="232"/>
      <c r="BA55" s="238"/>
      <c r="BB55" s="265"/>
      <c r="BC55" s="266"/>
      <c r="BD55" s="111"/>
      <c r="BE55" s="112"/>
      <c r="BF55" s="111"/>
      <c r="BG55" s="112"/>
      <c r="BH55" s="239"/>
      <c r="BI55" s="233"/>
      <c r="BJ55" s="233"/>
      <c r="BK55" s="240"/>
      <c r="BL55" s="232"/>
      <c r="BM55" s="233"/>
      <c r="BN55" s="233"/>
      <c r="BO55" s="238"/>
      <c r="BP55" s="263"/>
      <c r="BQ55" s="236"/>
      <c r="BR55" s="236"/>
      <c r="BS55" s="264"/>
      <c r="BT55" s="235"/>
      <c r="BU55" s="236"/>
      <c r="BV55" s="236"/>
      <c r="BW55" s="241"/>
      <c r="BX55" s="235"/>
      <c r="BY55" s="236"/>
      <c r="BZ55" s="236"/>
      <c r="CA55" s="241"/>
      <c r="CB55" s="235"/>
      <c r="CC55" s="236"/>
      <c r="CD55" s="236"/>
      <c r="CE55" s="241"/>
      <c r="CF55" s="235"/>
      <c r="CG55" s="236"/>
      <c r="CH55" s="236"/>
      <c r="CI55" s="237"/>
      <c r="CJ55" s="41"/>
      <c r="CK55" s="41"/>
      <c r="CL55" s="41"/>
      <c r="CM55" s="41"/>
      <c r="CN55" s="41"/>
      <c r="CO55" s="41"/>
      <c r="CP55" s="41"/>
      <c r="CQ55" s="41"/>
      <c r="CR55" s="6"/>
      <c r="CS55" s="6"/>
    </row>
    <row r="56" spans="1:97" x14ac:dyDescent="0.15">
      <c r="A56" s="252">
        <v>30</v>
      </c>
      <c r="B56" s="253"/>
      <c r="C56" s="255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  <c r="P56" s="258"/>
      <c r="Q56" s="259"/>
      <c r="R56" s="259"/>
      <c r="S56" s="259"/>
      <c r="T56" s="259"/>
      <c r="U56" s="259"/>
      <c r="V56" s="259"/>
      <c r="W56" s="260"/>
      <c r="X56" s="260"/>
      <c r="Y56" s="260"/>
      <c r="Z56" s="260"/>
      <c r="AA56" s="260"/>
      <c r="AB56" s="260"/>
      <c r="AC56" s="260"/>
      <c r="AD56" s="260"/>
      <c r="AE56" s="261"/>
      <c r="AF56" s="258"/>
      <c r="AG56" s="259"/>
      <c r="AH56" s="259"/>
      <c r="AI56" s="259"/>
      <c r="AJ56" s="259"/>
      <c r="AK56" s="259"/>
      <c r="AL56" s="259"/>
      <c r="AM56" s="259"/>
      <c r="AN56" s="262"/>
      <c r="AO56" s="232"/>
      <c r="AP56" s="238"/>
      <c r="AQ56" s="239"/>
      <c r="AR56" s="233"/>
      <c r="AS56" s="233"/>
      <c r="AT56" s="233"/>
      <c r="AU56" s="233"/>
      <c r="AV56" s="233"/>
      <c r="AW56" s="238"/>
      <c r="AX56" s="232"/>
      <c r="AY56" s="238"/>
      <c r="AZ56" s="232"/>
      <c r="BA56" s="238"/>
      <c r="BB56" s="265"/>
      <c r="BC56" s="266"/>
      <c r="BD56" s="111"/>
      <c r="BE56" s="112"/>
      <c r="BF56" s="111"/>
      <c r="BG56" s="112"/>
      <c r="BH56" s="239"/>
      <c r="BI56" s="233"/>
      <c r="BJ56" s="233"/>
      <c r="BK56" s="240"/>
      <c r="BL56" s="232"/>
      <c r="BM56" s="233"/>
      <c r="BN56" s="233"/>
      <c r="BO56" s="238"/>
      <c r="BP56" s="239"/>
      <c r="BQ56" s="233"/>
      <c r="BR56" s="233"/>
      <c r="BS56" s="240"/>
      <c r="BT56" s="232"/>
      <c r="BU56" s="233"/>
      <c r="BV56" s="233"/>
      <c r="BW56" s="238"/>
      <c r="BX56" s="232"/>
      <c r="BY56" s="233"/>
      <c r="BZ56" s="233"/>
      <c r="CA56" s="238"/>
      <c r="CB56" s="232"/>
      <c r="CC56" s="233"/>
      <c r="CD56" s="233"/>
      <c r="CE56" s="238"/>
      <c r="CF56" s="232"/>
      <c r="CG56" s="233"/>
      <c r="CH56" s="233"/>
      <c r="CI56" s="234"/>
      <c r="CJ56" s="41"/>
      <c r="CK56" s="41"/>
      <c r="CL56" s="41"/>
      <c r="CM56" s="41"/>
      <c r="CN56" s="41"/>
      <c r="CO56" s="41"/>
      <c r="CP56" s="41"/>
      <c r="CQ56" s="41"/>
      <c r="CR56" s="6"/>
      <c r="CS56" s="6"/>
    </row>
    <row r="57" spans="1:97" x14ac:dyDescent="0.15">
      <c r="A57" s="252">
        <v>31</v>
      </c>
      <c r="B57" s="253"/>
      <c r="C57" s="255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7"/>
      <c r="P57" s="258"/>
      <c r="Q57" s="259"/>
      <c r="R57" s="259"/>
      <c r="S57" s="259"/>
      <c r="T57" s="259"/>
      <c r="U57" s="259"/>
      <c r="V57" s="259"/>
      <c r="W57" s="260"/>
      <c r="X57" s="260"/>
      <c r="Y57" s="260"/>
      <c r="Z57" s="260"/>
      <c r="AA57" s="260"/>
      <c r="AB57" s="260"/>
      <c r="AC57" s="260"/>
      <c r="AD57" s="260"/>
      <c r="AE57" s="261"/>
      <c r="AF57" s="258"/>
      <c r="AG57" s="259"/>
      <c r="AH57" s="259"/>
      <c r="AI57" s="259"/>
      <c r="AJ57" s="259"/>
      <c r="AK57" s="259"/>
      <c r="AL57" s="259"/>
      <c r="AM57" s="259"/>
      <c r="AN57" s="262"/>
      <c r="AO57" s="232"/>
      <c r="AP57" s="238"/>
      <c r="AQ57" s="239"/>
      <c r="AR57" s="233"/>
      <c r="AS57" s="233"/>
      <c r="AT57" s="233"/>
      <c r="AU57" s="233"/>
      <c r="AV57" s="233"/>
      <c r="AW57" s="238"/>
      <c r="AX57" s="232"/>
      <c r="AY57" s="238"/>
      <c r="AZ57" s="232"/>
      <c r="BA57" s="238"/>
      <c r="BB57" s="232"/>
      <c r="BC57" s="238"/>
      <c r="BD57" s="109"/>
      <c r="BE57" s="110"/>
      <c r="BF57" s="109"/>
      <c r="BG57" s="110"/>
      <c r="BH57" s="239"/>
      <c r="BI57" s="233"/>
      <c r="BJ57" s="233"/>
      <c r="BK57" s="240"/>
      <c r="BL57" s="232"/>
      <c r="BM57" s="233"/>
      <c r="BN57" s="233"/>
      <c r="BO57" s="238"/>
      <c r="BP57" s="263"/>
      <c r="BQ57" s="236"/>
      <c r="BR57" s="236"/>
      <c r="BS57" s="264"/>
      <c r="BT57" s="235"/>
      <c r="BU57" s="236"/>
      <c r="BV57" s="236"/>
      <c r="BW57" s="241"/>
      <c r="BX57" s="235"/>
      <c r="BY57" s="236"/>
      <c r="BZ57" s="236"/>
      <c r="CA57" s="241"/>
      <c r="CB57" s="235"/>
      <c r="CC57" s="236"/>
      <c r="CD57" s="236"/>
      <c r="CE57" s="241"/>
      <c r="CF57" s="235"/>
      <c r="CG57" s="236"/>
      <c r="CH57" s="236"/>
      <c r="CI57" s="237"/>
      <c r="CJ57" s="41"/>
      <c r="CK57" s="41"/>
      <c r="CL57" s="41"/>
      <c r="CM57" s="41"/>
      <c r="CN57" s="41"/>
      <c r="CO57" s="41"/>
      <c r="CP57" s="41"/>
      <c r="CQ57" s="41"/>
      <c r="CR57" s="6"/>
      <c r="CS57" s="6"/>
    </row>
    <row r="58" spans="1:97" x14ac:dyDescent="0.15">
      <c r="A58" s="252">
        <v>32</v>
      </c>
      <c r="B58" s="253"/>
      <c r="C58" s="255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7"/>
      <c r="P58" s="258"/>
      <c r="Q58" s="259"/>
      <c r="R58" s="259"/>
      <c r="S58" s="259"/>
      <c r="T58" s="259"/>
      <c r="U58" s="259"/>
      <c r="V58" s="259"/>
      <c r="W58" s="260"/>
      <c r="X58" s="260"/>
      <c r="Y58" s="260"/>
      <c r="Z58" s="260"/>
      <c r="AA58" s="260"/>
      <c r="AB58" s="260"/>
      <c r="AC58" s="260"/>
      <c r="AD58" s="260"/>
      <c r="AE58" s="261"/>
      <c r="AF58" s="258"/>
      <c r="AG58" s="259"/>
      <c r="AH58" s="259"/>
      <c r="AI58" s="259"/>
      <c r="AJ58" s="259"/>
      <c r="AK58" s="259"/>
      <c r="AL58" s="259"/>
      <c r="AM58" s="259"/>
      <c r="AN58" s="262"/>
      <c r="AO58" s="232"/>
      <c r="AP58" s="238"/>
      <c r="AQ58" s="239"/>
      <c r="AR58" s="233"/>
      <c r="AS58" s="233"/>
      <c r="AT58" s="233"/>
      <c r="AU58" s="233"/>
      <c r="AV58" s="233"/>
      <c r="AW58" s="238"/>
      <c r="AX58" s="232"/>
      <c r="AY58" s="238"/>
      <c r="AZ58" s="232"/>
      <c r="BA58" s="238"/>
      <c r="BB58" s="232"/>
      <c r="BC58" s="238"/>
      <c r="BD58" s="109"/>
      <c r="BE58" s="110"/>
      <c r="BF58" s="109"/>
      <c r="BG58" s="110"/>
      <c r="BH58" s="239"/>
      <c r="BI58" s="233"/>
      <c r="BJ58" s="233"/>
      <c r="BK58" s="240"/>
      <c r="BL58" s="232"/>
      <c r="BM58" s="233"/>
      <c r="BN58" s="233"/>
      <c r="BO58" s="238"/>
      <c r="BP58" s="239"/>
      <c r="BQ58" s="233"/>
      <c r="BR58" s="233"/>
      <c r="BS58" s="240"/>
      <c r="BT58" s="232"/>
      <c r="BU58" s="233"/>
      <c r="BV58" s="233"/>
      <c r="BW58" s="238"/>
      <c r="BX58" s="232"/>
      <c r="BY58" s="233"/>
      <c r="BZ58" s="233"/>
      <c r="CA58" s="238"/>
      <c r="CB58" s="232"/>
      <c r="CC58" s="233"/>
      <c r="CD58" s="233"/>
      <c r="CE58" s="238"/>
      <c r="CF58" s="232"/>
      <c r="CG58" s="233"/>
      <c r="CH58" s="233"/>
      <c r="CI58" s="234"/>
      <c r="CJ58" s="41"/>
      <c r="CK58" s="41"/>
      <c r="CL58" s="41"/>
      <c r="CM58" s="41"/>
      <c r="CN58" s="41"/>
      <c r="CO58" s="41"/>
      <c r="CP58" s="41"/>
      <c r="CQ58" s="41"/>
      <c r="CR58" s="6"/>
      <c r="CS58" s="6"/>
    </row>
    <row r="59" spans="1:97" x14ac:dyDescent="0.15">
      <c r="A59" s="252">
        <v>33</v>
      </c>
      <c r="B59" s="253"/>
      <c r="C59" s="255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7"/>
      <c r="P59" s="258"/>
      <c r="Q59" s="259"/>
      <c r="R59" s="259"/>
      <c r="S59" s="259"/>
      <c r="T59" s="259"/>
      <c r="U59" s="259"/>
      <c r="V59" s="259"/>
      <c r="W59" s="260"/>
      <c r="X59" s="260"/>
      <c r="Y59" s="260"/>
      <c r="Z59" s="260"/>
      <c r="AA59" s="260"/>
      <c r="AB59" s="260"/>
      <c r="AC59" s="260"/>
      <c r="AD59" s="260"/>
      <c r="AE59" s="261"/>
      <c r="AF59" s="258"/>
      <c r="AG59" s="259"/>
      <c r="AH59" s="259"/>
      <c r="AI59" s="259"/>
      <c r="AJ59" s="259"/>
      <c r="AK59" s="259"/>
      <c r="AL59" s="259"/>
      <c r="AM59" s="259"/>
      <c r="AN59" s="262"/>
      <c r="AO59" s="232"/>
      <c r="AP59" s="238"/>
      <c r="AQ59" s="239"/>
      <c r="AR59" s="233"/>
      <c r="AS59" s="233"/>
      <c r="AT59" s="233"/>
      <c r="AU59" s="233"/>
      <c r="AV59" s="233"/>
      <c r="AW59" s="238"/>
      <c r="AX59" s="232"/>
      <c r="AY59" s="238"/>
      <c r="AZ59" s="232"/>
      <c r="BA59" s="238"/>
      <c r="BB59" s="232"/>
      <c r="BC59" s="238"/>
      <c r="BD59" s="109"/>
      <c r="BE59" s="110"/>
      <c r="BF59" s="109"/>
      <c r="BG59" s="110"/>
      <c r="BH59" s="239"/>
      <c r="BI59" s="233"/>
      <c r="BJ59" s="233"/>
      <c r="BK59" s="240"/>
      <c r="BL59" s="232"/>
      <c r="BM59" s="233"/>
      <c r="BN59" s="233"/>
      <c r="BO59" s="238"/>
      <c r="BP59" s="263"/>
      <c r="BQ59" s="236"/>
      <c r="BR59" s="236"/>
      <c r="BS59" s="264"/>
      <c r="BT59" s="235"/>
      <c r="BU59" s="236"/>
      <c r="BV59" s="236"/>
      <c r="BW59" s="241"/>
      <c r="BX59" s="235"/>
      <c r="BY59" s="236"/>
      <c r="BZ59" s="236"/>
      <c r="CA59" s="241"/>
      <c r="CB59" s="235"/>
      <c r="CC59" s="236"/>
      <c r="CD59" s="236"/>
      <c r="CE59" s="241"/>
      <c r="CF59" s="235"/>
      <c r="CG59" s="236"/>
      <c r="CH59" s="236"/>
      <c r="CI59" s="237"/>
      <c r="CJ59" s="41"/>
      <c r="CK59" s="41"/>
      <c r="CL59" s="41"/>
      <c r="CM59" s="41"/>
      <c r="CN59" s="41"/>
      <c r="CO59" s="41"/>
      <c r="CP59" s="41"/>
      <c r="CQ59" s="41"/>
      <c r="CR59" s="6"/>
      <c r="CS59" s="6"/>
    </row>
    <row r="60" spans="1:97" x14ac:dyDescent="0.15">
      <c r="A60" s="252">
        <v>34</v>
      </c>
      <c r="B60" s="253"/>
      <c r="C60" s="255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7"/>
      <c r="P60" s="258"/>
      <c r="Q60" s="259"/>
      <c r="R60" s="259"/>
      <c r="S60" s="259"/>
      <c r="T60" s="259"/>
      <c r="U60" s="259"/>
      <c r="V60" s="259"/>
      <c r="W60" s="260"/>
      <c r="X60" s="260"/>
      <c r="Y60" s="260"/>
      <c r="Z60" s="260"/>
      <c r="AA60" s="260"/>
      <c r="AB60" s="260"/>
      <c r="AC60" s="260"/>
      <c r="AD60" s="260"/>
      <c r="AE60" s="261"/>
      <c r="AF60" s="258"/>
      <c r="AG60" s="259"/>
      <c r="AH60" s="259"/>
      <c r="AI60" s="259"/>
      <c r="AJ60" s="259"/>
      <c r="AK60" s="259"/>
      <c r="AL60" s="259"/>
      <c r="AM60" s="259"/>
      <c r="AN60" s="262"/>
      <c r="AO60" s="232"/>
      <c r="AP60" s="238"/>
      <c r="AQ60" s="239"/>
      <c r="AR60" s="233"/>
      <c r="AS60" s="233"/>
      <c r="AT60" s="233"/>
      <c r="AU60" s="233"/>
      <c r="AV60" s="233"/>
      <c r="AW60" s="238"/>
      <c r="AX60" s="232"/>
      <c r="AY60" s="238"/>
      <c r="AZ60" s="232"/>
      <c r="BA60" s="238"/>
      <c r="BB60" s="232"/>
      <c r="BC60" s="238"/>
      <c r="BD60" s="109"/>
      <c r="BE60" s="110"/>
      <c r="BF60" s="109"/>
      <c r="BG60" s="110"/>
      <c r="BH60" s="239"/>
      <c r="BI60" s="233"/>
      <c r="BJ60" s="233"/>
      <c r="BK60" s="240"/>
      <c r="BL60" s="232"/>
      <c r="BM60" s="233"/>
      <c r="BN60" s="233"/>
      <c r="BO60" s="238"/>
      <c r="BP60" s="239"/>
      <c r="BQ60" s="233"/>
      <c r="BR60" s="233"/>
      <c r="BS60" s="240"/>
      <c r="BT60" s="232"/>
      <c r="BU60" s="233"/>
      <c r="BV60" s="233"/>
      <c r="BW60" s="238"/>
      <c r="BX60" s="232"/>
      <c r="BY60" s="233"/>
      <c r="BZ60" s="233"/>
      <c r="CA60" s="238"/>
      <c r="CB60" s="232"/>
      <c r="CC60" s="233"/>
      <c r="CD60" s="233"/>
      <c r="CE60" s="238"/>
      <c r="CF60" s="232"/>
      <c r="CG60" s="233"/>
      <c r="CH60" s="233"/>
      <c r="CI60" s="234"/>
      <c r="CJ60" s="41"/>
      <c r="CK60" s="41"/>
      <c r="CL60" s="41"/>
      <c r="CM60" s="41"/>
      <c r="CN60" s="41"/>
      <c r="CO60" s="41"/>
      <c r="CP60" s="41"/>
      <c r="CQ60" s="41"/>
      <c r="CR60" s="6"/>
      <c r="CS60" s="6"/>
    </row>
    <row r="61" spans="1:97" x14ac:dyDescent="0.15">
      <c r="A61" s="252">
        <v>35</v>
      </c>
      <c r="B61" s="253"/>
      <c r="C61" s="255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7"/>
      <c r="P61" s="258"/>
      <c r="Q61" s="259"/>
      <c r="R61" s="259"/>
      <c r="S61" s="259"/>
      <c r="T61" s="259"/>
      <c r="U61" s="259"/>
      <c r="V61" s="259"/>
      <c r="W61" s="260"/>
      <c r="X61" s="260"/>
      <c r="Y61" s="260"/>
      <c r="Z61" s="260"/>
      <c r="AA61" s="260"/>
      <c r="AB61" s="260"/>
      <c r="AC61" s="260"/>
      <c r="AD61" s="260"/>
      <c r="AE61" s="261"/>
      <c r="AF61" s="258"/>
      <c r="AG61" s="259"/>
      <c r="AH61" s="259"/>
      <c r="AI61" s="259"/>
      <c r="AJ61" s="259"/>
      <c r="AK61" s="259"/>
      <c r="AL61" s="259"/>
      <c r="AM61" s="259"/>
      <c r="AN61" s="262"/>
      <c r="AO61" s="232"/>
      <c r="AP61" s="238"/>
      <c r="AQ61" s="239"/>
      <c r="AR61" s="233"/>
      <c r="AS61" s="233"/>
      <c r="AT61" s="233"/>
      <c r="AU61" s="233"/>
      <c r="AV61" s="233"/>
      <c r="AW61" s="238"/>
      <c r="AX61" s="232"/>
      <c r="AY61" s="238"/>
      <c r="AZ61" s="232"/>
      <c r="BA61" s="238"/>
      <c r="BB61" s="232"/>
      <c r="BC61" s="238"/>
      <c r="BD61" s="109"/>
      <c r="BE61" s="110"/>
      <c r="BF61" s="109"/>
      <c r="BG61" s="110"/>
      <c r="BH61" s="239"/>
      <c r="BI61" s="233"/>
      <c r="BJ61" s="233"/>
      <c r="BK61" s="240"/>
      <c r="BL61" s="232"/>
      <c r="BM61" s="233"/>
      <c r="BN61" s="233"/>
      <c r="BO61" s="238"/>
      <c r="BP61" s="263"/>
      <c r="BQ61" s="236"/>
      <c r="BR61" s="236"/>
      <c r="BS61" s="264"/>
      <c r="BT61" s="235"/>
      <c r="BU61" s="236"/>
      <c r="BV61" s="236"/>
      <c r="BW61" s="241"/>
      <c r="BX61" s="235"/>
      <c r="BY61" s="236"/>
      <c r="BZ61" s="236"/>
      <c r="CA61" s="241"/>
      <c r="CB61" s="235"/>
      <c r="CC61" s="236"/>
      <c r="CD61" s="236"/>
      <c r="CE61" s="241"/>
      <c r="CF61" s="235"/>
      <c r="CG61" s="236"/>
      <c r="CH61" s="236"/>
      <c r="CI61" s="237"/>
      <c r="CJ61" s="41"/>
      <c r="CK61" s="41"/>
      <c r="CL61" s="41"/>
      <c r="CM61" s="41"/>
      <c r="CN61" s="41"/>
      <c r="CO61" s="41"/>
      <c r="CP61" s="41"/>
      <c r="CQ61" s="41"/>
      <c r="CR61" s="6"/>
      <c r="CS61" s="6"/>
    </row>
    <row r="62" spans="1:97" x14ac:dyDescent="0.15">
      <c r="A62" s="252">
        <v>36</v>
      </c>
      <c r="B62" s="253"/>
      <c r="C62" s="255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  <c r="P62" s="258"/>
      <c r="Q62" s="259"/>
      <c r="R62" s="259"/>
      <c r="S62" s="259"/>
      <c r="T62" s="259"/>
      <c r="U62" s="259"/>
      <c r="V62" s="259"/>
      <c r="W62" s="260"/>
      <c r="X62" s="260"/>
      <c r="Y62" s="260"/>
      <c r="Z62" s="260"/>
      <c r="AA62" s="260"/>
      <c r="AB62" s="260"/>
      <c r="AC62" s="260"/>
      <c r="AD62" s="260"/>
      <c r="AE62" s="261"/>
      <c r="AF62" s="258"/>
      <c r="AG62" s="259"/>
      <c r="AH62" s="259"/>
      <c r="AI62" s="259"/>
      <c r="AJ62" s="259"/>
      <c r="AK62" s="259"/>
      <c r="AL62" s="259"/>
      <c r="AM62" s="259"/>
      <c r="AN62" s="262"/>
      <c r="AO62" s="232"/>
      <c r="AP62" s="238"/>
      <c r="AQ62" s="239"/>
      <c r="AR62" s="233"/>
      <c r="AS62" s="233"/>
      <c r="AT62" s="233"/>
      <c r="AU62" s="233"/>
      <c r="AV62" s="233"/>
      <c r="AW62" s="238"/>
      <c r="AX62" s="232"/>
      <c r="AY62" s="238"/>
      <c r="AZ62" s="232"/>
      <c r="BA62" s="238"/>
      <c r="BB62" s="232"/>
      <c r="BC62" s="238"/>
      <c r="BD62" s="109"/>
      <c r="BE62" s="110"/>
      <c r="BF62" s="109"/>
      <c r="BG62" s="110"/>
      <c r="BH62" s="239"/>
      <c r="BI62" s="233"/>
      <c r="BJ62" s="233"/>
      <c r="BK62" s="240"/>
      <c r="BL62" s="232"/>
      <c r="BM62" s="233"/>
      <c r="BN62" s="233"/>
      <c r="BO62" s="238"/>
      <c r="BP62" s="239"/>
      <c r="BQ62" s="233"/>
      <c r="BR62" s="233"/>
      <c r="BS62" s="240"/>
      <c r="BT62" s="232"/>
      <c r="BU62" s="233"/>
      <c r="BV62" s="233"/>
      <c r="BW62" s="238"/>
      <c r="BX62" s="232"/>
      <c r="BY62" s="233"/>
      <c r="BZ62" s="233"/>
      <c r="CA62" s="238"/>
      <c r="CB62" s="232"/>
      <c r="CC62" s="233"/>
      <c r="CD62" s="233"/>
      <c r="CE62" s="238"/>
      <c r="CF62" s="232"/>
      <c r="CG62" s="233"/>
      <c r="CH62" s="233"/>
      <c r="CI62" s="234"/>
      <c r="CJ62" s="41"/>
      <c r="CK62" s="41"/>
      <c r="CL62" s="41"/>
      <c r="CM62" s="41"/>
      <c r="CN62" s="41"/>
      <c r="CO62" s="41"/>
      <c r="CP62" s="41"/>
      <c r="CQ62" s="41"/>
      <c r="CR62" s="6"/>
      <c r="CS62" s="6"/>
    </row>
    <row r="63" spans="1:97" x14ac:dyDescent="0.15">
      <c r="A63" s="252">
        <v>37</v>
      </c>
      <c r="B63" s="253"/>
      <c r="C63" s="255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7"/>
      <c r="P63" s="258"/>
      <c r="Q63" s="259"/>
      <c r="R63" s="259"/>
      <c r="S63" s="259"/>
      <c r="T63" s="259"/>
      <c r="U63" s="259"/>
      <c r="V63" s="259"/>
      <c r="W63" s="260"/>
      <c r="X63" s="260"/>
      <c r="Y63" s="260"/>
      <c r="Z63" s="260"/>
      <c r="AA63" s="260"/>
      <c r="AB63" s="260"/>
      <c r="AC63" s="260"/>
      <c r="AD63" s="260"/>
      <c r="AE63" s="261"/>
      <c r="AF63" s="258"/>
      <c r="AG63" s="259"/>
      <c r="AH63" s="259"/>
      <c r="AI63" s="259"/>
      <c r="AJ63" s="259"/>
      <c r="AK63" s="259"/>
      <c r="AL63" s="259"/>
      <c r="AM63" s="259"/>
      <c r="AN63" s="262"/>
      <c r="AO63" s="232"/>
      <c r="AP63" s="238"/>
      <c r="AQ63" s="239"/>
      <c r="AR63" s="233"/>
      <c r="AS63" s="233"/>
      <c r="AT63" s="233"/>
      <c r="AU63" s="233"/>
      <c r="AV63" s="233"/>
      <c r="AW63" s="238"/>
      <c r="AX63" s="232"/>
      <c r="AY63" s="238"/>
      <c r="AZ63" s="232"/>
      <c r="BA63" s="238"/>
      <c r="BB63" s="232"/>
      <c r="BC63" s="238"/>
      <c r="BD63" s="109"/>
      <c r="BE63" s="110"/>
      <c r="BF63" s="109"/>
      <c r="BG63" s="110"/>
      <c r="BH63" s="239"/>
      <c r="BI63" s="233"/>
      <c r="BJ63" s="233"/>
      <c r="BK63" s="240"/>
      <c r="BL63" s="232"/>
      <c r="BM63" s="233"/>
      <c r="BN63" s="233"/>
      <c r="BO63" s="238"/>
      <c r="BP63" s="263"/>
      <c r="BQ63" s="236"/>
      <c r="BR63" s="236"/>
      <c r="BS63" s="264"/>
      <c r="BT63" s="235"/>
      <c r="BU63" s="236"/>
      <c r="BV63" s="236"/>
      <c r="BW63" s="241"/>
      <c r="BX63" s="235"/>
      <c r="BY63" s="236"/>
      <c r="BZ63" s="236"/>
      <c r="CA63" s="241"/>
      <c r="CB63" s="235"/>
      <c r="CC63" s="236"/>
      <c r="CD63" s="236"/>
      <c r="CE63" s="241"/>
      <c r="CF63" s="235"/>
      <c r="CG63" s="236"/>
      <c r="CH63" s="236"/>
      <c r="CI63" s="237"/>
      <c r="CJ63" s="41"/>
      <c r="CK63" s="41"/>
      <c r="CL63" s="41"/>
      <c r="CM63" s="41"/>
      <c r="CN63" s="41"/>
      <c r="CO63" s="41"/>
      <c r="CP63" s="41"/>
      <c r="CQ63" s="41"/>
      <c r="CR63" s="6"/>
      <c r="CS63" s="6"/>
    </row>
    <row r="64" spans="1:97" x14ac:dyDescent="0.15">
      <c r="A64" s="252">
        <v>38</v>
      </c>
      <c r="B64" s="253"/>
      <c r="C64" s="255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7"/>
      <c r="P64" s="258"/>
      <c r="Q64" s="259"/>
      <c r="R64" s="259"/>
      <c r="S64" s="259"/>
      <c r="T64" s="259"/>
      <c r="U64" s="259"/>
      <c r="V64" s="259"/>
      <c r="W64" s="260"/>
      <c r="X64" s="260"/>
      <c r="Y64" s="260"/>
      <c r="Z64" s="260"/>
      <c r="AA64" s="260"/>
      <c r="AB64" s="260"/>
      <c r="AC64" s="260"/>
      <c r="AD64" s="260"/>
      <c r="AE64" s="261"/>
      <c r="AF64" s="258"/>
      <c r="AG64" s="259"/>
      <c r="AH64" s="259"/>
      <c r="AI64" s="259"/>
      <c r="AJ64" s="259"/>
      <c r="AK64" s="259"/>
      <c r="AL64" s="259"/>
      <c r="AM64" s="259"/>
      <c r="AN64" s="262"/>
      <c r="AO64" s="232"/>
      <c r="AP64" s="238"/>
      <c r="AQ64" s="239"/>
      <c r="AR64" s="233"/>
      <c r="AS64" s="233"/>
      <c r="AT64" s="233"/>
      <c r="AU64" s="233"/>
      <c r="AV64" s="233"/>
      <c r="AW64" s="238"/>
      <c r="AX64" s="232"/>
      <c r="AY64" s="238"/>
      <c r="AZ64" s="232"/>
      <c r="BA64" s="238"/>
      <c r="BB64" s="232"/>
      <c r="BC64" s="238"/>
      <c r="BD64" s="109"/>
      <c r="BE64" s="110"/>
      <c r="BF64" s="109"/>
      <c r="BG64" s="110"/>
      <c r="BH64" s="239"/>
      <c r="BI64" s="233"/>
      <c r="BJ64" s="233"/>
      <c r="BK64" s="240"/>
      <c r="BL64" s="232"/>
      <c r="BM64" s="233"/>
      <c r="BN64" s="233"/>
      <c r="BO64" s="238"/>
      <c r="BP64" s="239"/>
      <c r="BQ64" s="233"/>
      <c r="BR64" s="233"/>
      <c r="BS64" s="240"/>
      <c r="BT64" s="232"/>
      <c r="BU64" s="233"/>
      <c r="BV64" s="233"/>
      <c r="BW64" s="238"/>
      <c r="BX64" s="232"/>
      <c r="BY64" s="233"/>
      <c r="BZ64" s="233"/>
      <c r="CA64" s="238"/>
      <c r="CB64" s="232"/>
      <c r="CC64" s="233"/>
      <c r="CD64" s="233"/>
      <c r="CE64" s="238"/>
      <c r="CF64" s="232"/>
      <c r="CG64" s="233"/>
      <c r="CH64" s="233"/>
      <c r="CI64" s="234"/>
      <c r="CJ64" s="41"/>
      <c r="CK64" s="41"/>
      <c r="CL64" s="41"/>
      <c r="CM64" s="41"/>
      <c r="CN64" s="41"/>
      <c r="CO64" s="41"/>
      <c r="CP64" s="41"/>
      <c r="CQ64" s="41"/>
      <c r="CR64" s="6"/>
      <c r="CS64" s="6"/>
    </row>
    <row r="65" spans="1:97" x14ac:dyDescent="0.15">
      <c r="A65" s="252">
        <v>39</v>
      </c>
      <c r="B65" s="253"/>
      <c r="C65" s="255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7"/>
      <c r="P65" s="258"/>
      <c r="Q65" s="259"/>
      <c r="R65" s="259"/>
      <c r="S65" s="259"/>
      <c r="T65" s="259"/>
      <c r="U65" s="259"/>
      <c r="V65" s="259"/>
      <c r="W65" s="260"/>
      <c r="X65" s="260"/>
      <c r="Y65" s="260"/>
      <c r="Z65" s="260"/>
      <c r="AA65" s="260"/>
      <c r="AB65" s="260"/>
      <c r="AC65" s="260"/>
      <c r="AD65" s="260"/>
      <c r="AE65" s="261"/>
      <c r="AF65" s="258"/>
      <c r="AG65" s="259"/>
      <c r="AH65" s="259"/>
      <c r="AI65" s="259"/>
      <c r="AJ65" s="259"/>
      <c r="AK65" s="259"/>
      <c r="AL65" s="259"/>
      <c r="AM65" s="259"/>
      <c r="AN65" s="262"/>
      <c r="AO65" s="232"/>
      <c r="AP65" s="238"/>
      <c r="AQ65" s="239"/>
      <c r="AR65" s="233"/>
      <c r="AS65" s="233"/>
      <c r="AT65" s="233"/>
      <c r="AU65" s="233"/>
      <c r="AV65" s="233"/>
      <c r="AW65" s="238"/>
      <c r="AX65" s="232"/>
      <c r="AY65" s="238"/>
      <c r="AZ65" s="232"/>
      <c r="BA65" s="238"/>
      <c r="BB65" s="232"/>
      <c r="BC65" s="238"/>
      <c r="BD65" s="109"/>
      <c r="BE65" s="110"/>
      <c r="BF65" s="109"/>
      <c r="BG65" s="110"/>
      <c r="BH65" s="239"/>
      <c r="BI65" s="233"/>
      <c r="BJ65" s="233"/>
      <c r="BK65" s="240"/>
      <c r="BL65" s="232"/>
      <c r="BM65" s="233"/>
      <c r="BN65" s="233"/>
      <c r="BO65" s="238"/>
      <c r="BP65" s="263"/>
      <c r="BQ65" s="236"/>
      <c r="BR65" s="236"/>
      <c r="BS65" s="264"/>
      <c r="BT65" s="235"/>
      <c r="BU65" s="236"/>
      <c r="BV65" s="236"/>
      <c r="BW65" s="241"/>
      <c r="BX65" s="235"/>
      <c r="BY65" s="236"/>
      <c r="BZ65" s="236"/>
      <c r="CA65" s="241"/>
      <c r="CB65" s="235"/>
      <c r="CC65" s="236"/>
      <c r="CD65" s="236"/>
      <c r="CE65" s="241"/>
      <c r="CF65" s="235"/>
      <c r="CG65" s="236"/>
      <c r="CH65" s="236"/>
      <c r="CI65" s="237"/>
      <c r="CJ65" s="41"/>
      <c r="CK65" s="41"/>
      <c r="CL65" s="41"/>
      <c r="CM65" s="41"/>
      <c r="CN65" s="41"/>
      <c r="CO65" s="41"/>
      <c r="CP65" s="41"/>
      <c r="CQ65" s="41"/>
      <c r="CR65" s="6"/>
      <c r="CS65" s="6"/>
    </row>
    <row r="66" spans="1:97" x14ac:dyDescent="0.15">
      <c r="A66" s="252">
        <v>40</v>
      </c>
      <c r="B66" s="253"/>
      <c r="C66" s="255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7"/>
      <c r="P66" s="258"/>
      <c r="Q66" s="259"/>
      <c r="R66" s="259"/>
      <c r="S66" s="259"/>
      <c r="T66" s="259"/>
      <c r="U66" s="259"/>
      <c r="V66" s="259"/>
      <c r="W66" s="260"/>
      <c r="X66" s="260"/>
      <c r="Y66" s="260"/>
      <c r="Z66" s="260"/>
      <c r="AA66" s="260"/>
      <c r="AB66" s="260"/>
      <c r="AC66" s="260"/>
      <c r="AD66" s="260"/>
      <c r="AE66" s="261"/>
      <c r="AF66" s="258"/>
      <c r="AG66" s="259"/>
      <c r="AH66" s="259"/>
      <c r="AI66" s="259"/>
      <c r="AJ66" s="259"/>
      <c r="AK66" s="259"/>
      <c r="AL66" s="259"/>
      <c r="AM66" s="259"/>
      <c r="AN66" s="262"/>
      <c r="AO66" s="232"/>
      <c r="AP66" s="238"/>
      <c r="AQ66" s="239"/>
      <c r="AR66" s="233"/>
      <c r="AS66" s="233"/>
      <c r="AT66" s="233"/>
      <c r="AU66" s="233"/>
      <c r="AV66" s="233"/>
      <c r="AW66" s="238"/>
      <c r="AX66" s="232"/>
      <c r="AY66" s="238"/>
      <c r="AZ66" s="232"/>
      <c r="BA66" s="238"/>
      <c r="BB66" s="232"/>
      <c r="BC66" s="238"/>
      <c r="BD66" s="109"/>
      <c r="BE66" s="110"/>
      <c r="BF66" s="109"/>
      <c r="BG66" s="110"/>
      <c r="BH66" s="239"/>
      <c r="BI66" s="233"/>
      <c r="BJ66" s="233"/>
      <c r="BK66" s="240"/>
      <c r="BL66" s="232"/>
      <c r="BM66" s="233"/>
      <c r="BN66" s="233"/>
      <c r="BO66" s="238"/>
      <c r="BP66" s="239"/>
      <c r="BQ66" s="233"/>
      <c r="BR66" s="233"/>
      <c r="BS66" s="240"/>
      <c r="BT66" s="232"/>
      <c r="BU66" s="233"/>
      <c r="BV66" s="233"/>
      <c r="BW66" s="238"/>
      <c r="BX66" s="232"/>
      <c r="BY66" s="233"/>
      <c r="BZ66" s="233"/>
      <c r="CA66" s="238"/>
      <c r="CB66" s="232"/>
      <c r="CC66" s="233"/>
      <c r="CD66" s="233"/>
      <c r="CE66" s="238"/>
      <c r="CF66" s="232"/>
      <c r="CG66" s="233"/>
      <c r="CH66" s="233"/>
      <c r="CI66" s="234"/>
      <c r="CJ66" s="41"/>
      <c r="CK66" s="41"/>
      <c r="CL66" s="41"/>
      <c r="CM66" s="41"/>
      <c r="CN66" s="41"/>
      <c r="CO66" s="41"/>
      <c r="CP66" s="41"/>
      <c r="CQ66" s="41"/>
      <c r="CR66" s="6"/>
      <c r="CS66" s="6"/>
    </row>
    <row r="67" spans="1:97" x14ac:dyDescent="0.15">
      <c r="A67" s="252">
        <v>41</v>
      </c>
      <c r="B67" s="253"/>
      <c r="C67" s="255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7"/>
      <c r="P67" s="258"/>
      <c r="Q67" s="259"/>
      <c r="R67" s="259"/>
      <c r="S67" s="259"/>
      <c r="T67" s="259"/>
      <c r="U67" s="259"/>
      <c r="V67" s="259"/>
      <c r="W67" s="260"/>
      <c r="X67" s="260"/>
      <c r="Y67" s="260"/>
      <c r="Z67" s="260"/>
      <c r="AA67" s="260"/>
      <c r="AB67" s="260"/>
      <c r="AC67" s="260"/>
      <c r="AD67" s="260"/>
      <c r="AE67" s="261"/>
      <c r="AF67" s="258"/>
      <c r="AG67" s="259"/>
      <c r="AH67" s="259"/>
      <c r="AI67" s="259"/>
      <c r="AJ67" s="259"/>
      <c r="AK67" s="259"/>
      <c r="AL67" s="259"/>
      <c r="AM67" s="259"/>
      <c r="AN67" s="262"/>
      <c r="AO67" s="232"/>
      <c r="AP67" s="238"/>
      <c r="AQ67" s="239"/>
      <c r="AR67" s="233"/>
      <c r="AS67" s="233"/>
      <c r="AT67" s="233"/>
      <c r="AU67" s="233"/>
      <c r="AV67" s="233"/>
      <c r="AW67" s="238"/>
      <c r="AX67" s="232"/>
      <c r="AY67" s="238"/>
      <c r="AZ67" s="232"/>
      <c r="BA67" s="238"/>
      <c r="BB67" s="232"/>
      <c r="BC67" s="238"/>
      <c r="BD67" s="109"/>
      <c r="BE67" s="110"/>
      <c r="BF67" s="109"/>
      <c r="BG67" s="110"/>
      <c r="BH67" s="239"/>
      <c r="BI67" s="233"/>
      <c r="BJ67" s="233"/>
      <c r="BK67" s="240"/>
      <c r="BL67" s="232"/>
      <c r="BM67" s="233"/>
      <c r="BN67" s="233"/>
      <c r="BO67" s="238"/>
      <c r="BP67" s="263"/>
      <c r="BQ67" s="236"/>
      <c r="BR67" s="236"/>
      <c r="BS67" s="264"/>
      <c r="BT67" s="235"/>
      <c r="BU67" s="236"/>
      <c r="BV67" s="236"/>
      <c r="BW67" s="241"/>
      <c r="BX67" s="235"/>
      <c r="BY67" s="236"/>
      <c r="BZ67" s="236"/>
      <c r="CA67" s="241"/>
      <c r="CB67" s="235"/>
      <c r="CC67" s="236"/>
      <c r="CD67" s="236"/>
      <c r="CE67" s="241"/>
      <c r="CF67" s="235"/>
      <c r="CG67" s="236"/>
      <c r="CH67" s="236"/>
      <c r="CI67" s="237"/>
      <c r="CJ67" s="41"/>
      <c r="CK67" s="41"/>
      <c r="CL67" s="41"/>
      <c r="CM67" s="41"/>
      <c r="CN67" s="41"/>
      <c r="CO67" s="41"/>
      <c r="CP67" s="41"/>
      <c r="CQ67" s="41"/>
      <c r="CR67" s="6"/>
      <c r="CS67" s="6"/>
    </row>
    <row r="68" spans="1:97" x14ac:dyDescent="0.15">
      <c r="A68" s="252">
        <v>42</v>
      </c>
      <c r="B68" s="253"/>
      <c r="C68" s="255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7"/>
      <c r="P68" s="258"/>
      <c r="Q68" s="259"/>
      <c r="R68" s="259"/>
      <c r="S68" s="259"/>
      <c r="T68" s="259"/>
      <c r="U68" s="259"/>
      <c r="V68" s="259"/>
      <c r="W68" s="260"/>
      <c r="X68" s="260"/>
      <c r="Y68" s="260"/>
      <c r="Z68" s="260"/>
      <c r="AA68" s="260"/>
      <c r="AB68" s="260"/>
      <c r="AC68" s="260"/>
      <c r="AD68" s="260"/>
      <c r="AE68" s="261"/>
      <c r="AF68" s="258"/>
      <c r="AG68" s="259"/>
      <c r="AH68" s="259"/>
      <c r="AI68" s="259"/>
      <c r="AJ68" s="259"/>
      <c r="AK68" s="259"/>
      <c r="AL68" s="259"/>
      <c r="AM68" s="259"/>
      <c r="AN68" s="262"/>
      <c r="AO68" s="232"/>
      <c r="AP68" s="238"/>
      <c r="AQ68" s="239"/>
      <c r="AR68" s="233"/>
      <c r="AS68" s="233"/>
      <c r="AT68" s="233"/>
      <c r="AU68" s="233"/>
      <c r="AV68" s="233"/>
      <c r="AW68" s="238"/>
      <c r="AX68" s="232"/>
      <c r="AY68" s="238"/>
      <c r="AZ68" s="232"/>
      <c r="BA68" s="238"/>
      <c r="BB68" s="232"/>
      <c r="BC68" s="238"/>
      <c r="BD68" s="109"/>
      <c r="BE68" s="110"/>
      <c r="BF68" s="109"/>
      <c r="BG68" s="110"/>
      <c r="BH68" s="239"/>
      <c r="BI68" s="233"/>
      <c r="BJ68" s="233"/>
      <c r="BK68" s="240"/>
      <c r="BL68" s="232"/>
      <c r="BM68" s="233"/>
      <c r="BN68" s="233"/>
      <c r="BO68" s="238"/>
      <c r="BP68" s="239"/>
      <c r="BQ68" s="233"/>
      <c r="BR68" s="233"/>
      <c r="BS68" s="240"/>
      <c r="BT68" s="232"/>
      <c r="BU68" s="233"/>
      <c r="BV68" s="233"/>
      <c r="BW68" s="238"/>
      <c r="BX68" s="232"/>
      <c r="BY68" s="233"/>
      <c r="BZ68" s="233"/>
      <c r="CA68" s="238"/>
      <c r="CB68" s="232"/>
      <c r="CC68" s="233"/>
      <c r="CD68" s="233"/>
      <c r="CE68" s="238"/>
      <c r="CF68" s="232"/>
      <c r="CG68" s="233"/>
      <c r="CH68" s="233"/>
      <c r="CI68" s="234"/>
      <c r="CJ68" s="41"/>
      <c r="CK68" s="41"/>
      <c r="CL68" s="41"/>
      <c r="CM68" s="41"/>
      <c r="CN68" s="41"/>
      <c r="CO68" s="41"/>
      <c r="CP68" s="41"/>
      <c r="CQ68" s="41"/>
      <c r="CR68" s="6"/>
      <c r="CS68" s="6"/>
    </row>
    <row r="69" spans="1:97" x14ac:dyDescent="0.15">
      <c r="A69" s="252">
        <v>43</v>
      </c>
      <c r="B69" s="253"/>
      <c r="C69" s="255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7"/>
      <c r="P69" s="258"/>
      <c r="Q69" s="259"/>
      <c r="R69" s="259"/>
      <c r="S69" s="259"/>
      <c r="T69" s="259"/>
      <c r="U69" s="259"/>
      <c r="V69" s="259"/>
      <c r="W69" s="260"/>
      <c r="X69" s="260"/>
      <c r="Y69" s="260"/>
      <c r="Z69" s="260"/>
      <c r="AA69" s="260"/>
      <c r="AB69" s="260"/>
      <c r="AC69" s="260"/>
      <c r="AD69" s="260"/>
      <c r="AE69" s="261"/>
      <c r="AF69" s="258"/>
      <c r="AG69" s="259"/>
      <c r="AH69" s="259"/>
      <c r="AI69" s="259"/>
      <c r="AJ69" s="259"/>
      <c r="AK69" s="259"/>
      <c r="AL69" s="259"/>
      <c r="AM69" s="259"/>
      <c r="AN69" s="262"/>
      <c r="AO69" s="232"/>
      <c r="AP69" s="238"/>
      <c r="AQ69" s="239"/>
      <c r="AR69" s="233"/>
      <c r="AS69" s="233"/>
      <c r="AT69" s="233"/>
      <c r="AU69" s="233"/>
      <c r="AV69" s="233"/>
      <c r="AW69" s="238"/>
      <c r="AX69" s="232"/>
      <c r="AY69" s="238"/>
      <c r="AZ69" s="232"/>
      <c r="BA69" s="238"/>
      <c r="BB69" s="232"/>
      <c r="BC69" s="238"/>
      <c r="BD69" s="109"/>
      <c r="BE69" s="110"/>
      <c r="BF69" s="109"/>
      <c r="BG69" s="110"/>
      <c r="BH69" s="239"/>
      <c r="BI69" s="233"/>
      <c r="BJ69" s="233"/>
      <c r="BK69" s="240"/>
      <c r="BL69" s="232"/>
      <c r="BM69" s="233"/>
      <c r="BN69" s="233"/>
      <c r="BO69" s="238"/>
      <c r="BP69" s="263"/>
      <c r="BQ69" s="236"/>
      <c r="BR69" s="236"/>
      <c r="BS69" s="264"/>
      <c r="BT69" s="235"/>
      <c r="BU69" s="236"/>
      <c r="BV69" s="236"/>
      <c r="BW69" s="241"/>
      <c r="BX69" s="235"/>
      <c r="BY69" s="236"/>
      <c r="BZ69" s="236"/>
      <c r="CA69" s="241"/>
      <c r="CB69" s="235"/>
      <c r="CC69" s="236"/>
      <c r="CD69" s="236"/>
      <c r="CE69" s="241"/>
      <c r="CF69" s="235"/>
      <c r="CG69" s="236"/>
      <c r="CH69" s="236"/>
      <c r="CI69" s="237"/>
      <c r="CJ69" s="41"/>
      <c r="CK69" s="41"/>
      <c r="CL69" s="41"/>
      <c r="CM69" s="41"/>
      <c r="CN69" s="41"/>
      <c r="CO69" s="41"/>
      <c r="CP69" s="41"/>
      <c r="CQ69" s="41"/>
      <c r="CR69" s="6"/>
      <c r="CS69" s="6"/>
    </row>
    <row r="70" spans="1:97" x14ac:dyDescent="0.15">
      <c r="A70" s="252">
        <v>44</v>
      </c>
      <c r="B70" s="253"/>
      <c r="C70" s="255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7"/>
      <c r="P70" s="258"/>
      <c r="Q70" s="259"/>
      <c r="R70" s="259"/>
      <c r="S70" s="259"/>
      <c r="T70" s="259"/>
      <c r="U70" s="259"/>
      <c r="V70" s="259"/>
      <c r="W70" s="260"/>
      <c r="X70" s="260"/>
      <c r="Y70" s="260"/>
      <c r="Z70" s="260"/>
      <c r="AA70" s="260"/>
      <c r="AB70" s="260"/>
      <c r="AC70" s="260"/>
      <c r="AD70" s="260"/>
      <c r="AE70" s="261"/>
      <c r="AF70" s="258"/>
      <c r="AG70" s="259"/>
      <c r="AH70" s="259"/>
      <c r="AI70" s="259"/>
      <c r="AJ70" s="259"/>
      <c r="AK70" s="259"/>
      <c r="AL70" s="259"/>
      <c r="AM70" s="259"/>
      <c r="AN70" s="262"/>
      <c r="AO70" s="232"/>
      <c r="AP70" s="238"/>
      <c r="AQ70" s="239"/>
      <c r="AR70" s="233"/>
      <c r="AS70" s="233"/>
      <c r="AT70" s="233"/>
      <c r="AU70" s="233"/>
      <c r="AV70" s="233"/>
      <c r="AW70" s="238"/>
      <c r="AX70" s="232"/>
      <c r="AY70" s="238"/>
      <c r="AZ70" s="232"/>
      <c r="BA70" s="238"/>
      <c r="BB70" s="232"/>
      <c r="BC70" s="238"/>
      <c r="BD70" s="109"/>
      <c r="BE70" s="110"/>
      <c r="BF70" s="109"/>
      <c r="BG70" s="110"/>
      <c r="BH70" s="239"/>
      <c r="BI70" s="233"/>
      <c r="BJ70" s="233"/>
      <c r="BK70" s="240"/>
      <c r="BL70" s="232"/>
      <c r="BM70" s="233"/>
      <c r="BN70" s="233"/>
      <c r="BO70" s="238"/>
      <c r="BP70" s="239"/>
      <c r="BQ70" s="233"/>
      <c r="BR70" s="233"/>
      <c r="BS70" s="240"/>
      <c r="BT70" s="232"/>
      <c r="BU70" s="233"/>
      <c r="BV70" s="233"/>
      <c r="BW70" s="238"/>
      <c r="BX70" s="232"/>
      <c r="BY70" s="233"/>
      <c r="BZ70" s="233"/>
      <c r="CA70" s="238"/>
      <c r="CB70" s="232"/>
      <c r="CC70" s="233"/>
      <c r="CD70" s="233"/>
      <c r="CE70" s="238"/>
      <c r="CF70" s="232"/>
      <c r="CG70" s="233"/>
      <c r="CH70" s="233"/>
      <c r="CI70" s="234"/>
      <c r="CJ70" s="41"/>
      <c r="CK70" s="41"/>
      <c r="CL70" s="41"/>
      <c r="CM70" s="41"/>
      <c r="CN70" s="41"/>
      <c r="CO70" s="41"/>
      <c r="CP70" s="41"/>
      <c r="CQ70" s="41"/>
      <c r="CR70" s="6"/>
      <c r="CS70" s="6"/>
    </row>
    <row r="71" spans="1:97" x14ac:dyDescent="0.15">
      <c r="A71" s="252">
        <v>45</v>
      </c>
      <c r="B71" s="253"/>
      <c r="C71" s="255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7"/>
      <c r="P71" s="258"/>
      <c r="Q71" s="259"/>
      <c r="R71" s="259"/>
      <c r="S71" s="259"/>
      <c r="T71" s="259"/>
      <c r="U71" s="259"/>
      <c r="V71" s="259"/>
      <c r="W71" s="260"/>
      <c r="X71" s="260"/>
      <c r="Y71" s="260"/>
      <c r="Z71" s="260"/>
      <c r="AA71" s="260"/>
      <c r="AB71" s="260"/>
      <c r="AC71" s="260"/>
      <c r="AD71" s="260"/>
      <c r="AE71" s="261"/>
      <c r="AF71" s="258"/>
      <c r="AG71" s="259"/>
      <c r="AH71" s="259"/>
      <c r="AI71" s="259"/>
      <c r="AJ71" s="259"/>
      <c r="AK71" s="259"/>
      <c r="AL71" s="259"/>
      <c r="AM71" s="259"/>
      <c r="AN71" s="262"/>
      <c r="AO71" s="232"/>
      <c r="AP71" s="238"/>
      <c r="AQ71" s="239"/>
      <c r="AR71" s="233"/>
      <c r="AS71" s="233"/>
      <c r="AT71" s="233"/>
      <c r="AU71" s="233"/>
      <c r="AV71" s="233"/>
      <c r="AW71" s="238"/>
      <c r="AX71" s="232"/>
      <c r="AY71" s="238"/>
      <c r="AZ71" s="232"/>
      <c r="BA71" s="238"/>
      <c r="BB71" s="232"/>
      <c r="BC71" s="238"/>
      <c r="BD71" s="109"/>
      <c r="BE71" s="110"/>
      <c r="BF71" s="109"/>
      <c r="BG71" s="110"/>
      <c r="BH71" s="239"/>
      <c r="BI71" s="233"/>
      <c r="BJ71" s="233"/>
      <c r="BK71" s="240"/>
      <c r="BL71" s="232"/>
      <c r="BM71" s="233"/>
      <c r="BN71" s="233"/>
      <c r="BO71" s="238"/>
      <c r="BP71" s="263"/>
      <c r="BQ71" s="236"/>
      <c r="BR71" s="236"/>
      <c r="BS71" s="264"/>
      <c r="BT71" s="235"/>
      <c r="BU71" s="236"/>
      <c r="BV71" s="236"/>
      <c r="BW71" s="241"/>
      <c r="BX71" s="235"/>
      <c r="BY71" s="236"/>
      <c r="BZ71" s="236"/>
      <c r="CA71" s="241"/>
      <c r="CB71" s="235"/>
      <c r="CC71" s="236"/>
      <c r="CD71" s="236"/>
      <c r="CE71" s="241"/>
      <c r="CF71" s="235"/>
      <c r="CG71" s="236"/>
      <c r="CH71" s="236"/>
      <c r="CI71" s="237"/>
      <c r="CJ71" s="41"/>
      <c r="CK71" s="41"/>
      <c r="CL71" s="41"/>
      <c r="CM71" s="41"/>
      <c r="CN71" s="41"/>
      <c r="CO71" s="41"/>
      <c r="CP71" s="41"/>
      <c r="CQ71" s="41"/>
      <c r="CR71" s="6"/>
      <c r="CS71" s="6"/>
    </row>
    <row r="72" spans="1:97" x14ac:dyDescent="0.15">
      <c r="A72" s="252">
        <v>46</v>
      </c>
      <c r="B72" s="253"/>
      <c r="C72" s="255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7"/>
      <c r="P72" s="258"/>
      <c r="Q72" s="259"/>
      <c r="R72" s="259"/>
      <c r="S72" s="259"/>
      <c r="T72" s="259"/>
      <c r="U72" s="259"/>
      <c r="V72" s="259"/>
      <c r="W72" s="260"/>
      <c r="X72" s="260"/>
      <c r="Y72" s="260"/>
      <c r="Z72" s="260"/>
      <c r="AA72" s="260"/>
      <c r="AB72" s="260"/>
      <c r="AC72" s="260"/>
      <c r="AD72" s="260"/>
      <c r="AE72" s="261"/>
      <c r="AF72" s="258"/>
      <c r="AG72" s="259"/>
      <c r="AH72" s="259"/>
      <c r="AI72" s="259"/>
      <c r="AJ72" s="259"/>
      <c r="AK72" s="259"/>
      <c r="AL72" s="259"/>
      <c r="AM72" s="259"/>
      <c r="AN72" s="262"/>
      <c r="AO72" s="232"/>
      <c r="AP72" s="238"/>
      <c r="AQ72" s="239"/>
      <c r="AR72" s="233"/>
      <c r="AS72" s="233"/>
      <c r="AT72" s="233"/>
      <c r="AU72" s="233"/>
      <c r="AV72" s="233"/>
      <c r="AW72" s="238"/>
      <c r="AX72" s="232"/>
      <c r="AY72" s="238"/>
      <c r="AZ72" s="232"/>
      <c r="BA72" s="238"/>
      <c r="BB72" s="232"/>
      <c r="BC72" s="238"/>
      <c r="BD72" s="109"/>
      <c r="BE72" s="110"/>
      <c r="BF72" s="109"/>
      <c r="BG72" s="110"/>
      <c r="BH72" s="239"/>
      <c r="BI72" s="233"/>
      <c r="BJ72" s="233"/>
      <c r="BK72" s="240"/>
      <c r="BL72" s="232"/>
      <c r="BM72" s="233"/>
      <c r="BN72" s="233"/>
      <c r="BO72" s="238"/>
      <c r="BP72" s="239"/>
      <c r="BQ72" s="233"/>
      <c r="BR72" s="233"/>
      <c r="BS72" s="240"/>
      <c r="BT72" s="232"/>
      <c r="BU72" s="233"/>
      <c r="BV72" s="233"/>
      <c r="BW72" s="238"/>
      <c r="BX72" s="232"/>
      <c r="BY72" s="233"/>
      <c r="BZ72" s="233"/>
      <c r="CA72" s="238"/>
      <c r="CB72" s="232"/>
      <c r="CC72" s="233"/>
      <c r="CD72" s="233"/>
      <c r="CE72" s="238"/>
      <c r="CF72" s="232"/>
      <c r="CG72" s="233"/>
      <c r="CH72" s="233"/>
      <c r="CI72" s="234"/>
      <c r="CJ72" s="41"/>
      <c r="CK72" s="41"/>
      <c r="CL72" s="41"/>
      <c r="CM72" s="41"/>
      <c r="CN72" s="41"/>
      <c r="CO72" s="41"/>
      <c r="CP72" s="41"/>
      <c r="CQ72" s="41"/>
      <c r="CR72" s="6"/>
      <c r="CS72" s="6"/>
    </row>
    <row r="73" spans="1:97" x14ac:dyDescent="0.15">
      <c r="A73" s="252">
        <v>47</v>
      </c>
      <c r="B73" s="253"/>
      <c r="C73" s="255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7"/>
      <c r="P73" s="258"/>
      <c r="Q73" s="259"/>
      <c r="R73" s="259"/>
      <c r="S73" s="259"/>
      <c r="T73" s="259"/>
      <c r="U73" s="259"/>
      <c r="V73" s="259"/>
      <c r="W73" s="260"/>
      <c r="X73" s="260"/>
      <c r="Y73" s="260"/>
      <c r="Z73" s="260"/>
      <c r="AA73" s="260"/>
      <c r="AB73" s="260"/>
      <c r="AC73" s="260"/>
      <c r="AD73" s="260"/>
      <c r="AE73" s="261"/>
      <c r="AF73" s="258"/>
      <c r="AG73" s="259"/>
      <c r="AH73" s="259"/>
      <c r="AI73" s="259"/>
      <c r="AJ73" s="259"/>
      <c r="AK73" s="259"/>
      <c r="AL73" s="259"/>
      <c r="AM73" s="259"/>
      <c r="AN73" s="262"/>
      <c r="AO73" s="232"/>
      <c r="AP73" s="238"/>
      <c r="AQ73" s="239"/>
      <c r="AR73" s="233"/>
      <c r="AS73" s="233"/>
      <c r="AT73" s="233"/>
      <c r="AU73" s="233"/>
      <c r="AV73" s="233"/>
      <c r="AW73" s="238"/>
      <c r="AX73" s="232"/>
      <c r="AY73" s="238"/>
      <c r="AZ73" s="232"/>
      <c r="BA73" s="238"/>
      <c r="BB73" s="232"/>
      <c r="BC73" s="238"/>
      <c r="BD73" s="109"/>
      <c r="BE73" s="110"/>
      <c r="BF73" s="109"/>
      <c r="BG73" s="110"/>
      <c r="BH73" s="239"/>
      <c r="BI73" s="233"/>
      <c r="BJ73" s="233"/>
      <c r="BK73" s="240"/>
      <c r="BL73" s="232"/>
      <c r="BM73" s="233"/>
      <c r="BN73" s="233"/>
      <c r="BO73" s="238"/>
      <c r="BP73" s="263"/>
      <c r="BQ73" s="236"/>
      <c r="BR73" s="236"/>
      <c r="BS73" s="264"/>
      <c r="BT73" s="235"/>
      <c r="BU73" s="236"/>
      <c r="BV73" s="236"/>
      <c r="BW73" s="241"/>
      <c r="BX73" s="235"/>
      <c r="BY73" s="236"/>
      <c r="BZ73" s="236"/>
      <c r="CA73" s="241"/>
      <c r="CB73" s="235"/>
      <c r="CC73" s="236"/>
      <c r="CD73" s="236"/>
      <c r="CE73" s="241"/>
      <c r="CF73" s="235"/>
      <c r="CG73" s="236"/>
      <c r="CH73" s="236"/>
      <c r="CI73" s="237"/>
      <c r="CJ73" s="41"/>
      <c r="CK73" s="41"/>
      <c r="CL73" s="41"/>
      <c r="CM73" s="41"/>
      <c r="CN73" s="41"/>
      <c r="CO73" s="41"/>
      <c r="CP73" s="41"/>
      <c r="CQ73" s="41"/>
      <c r="CR73" s="6"/>
      <c r="CS73" s="6"/>
    </row>
    <row r="74" spans="1:97" x14ac:dyDescent="0.15">
      <c r="A74" s="252">
        <v>48</v>
      </c>
      <c r="B74" s="253"/>
      <c r="C74" s="255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258"/>
      <c r="Q74" s="259"/>
      <c r="R74" s="259"/>
      <c r="S74" s="259"/>
      <c r="T74" s="259"/>
      <c r="U74" s="259"/>
      <c r="V74" s="259"/>
      <c r="W74" s="260"/>
      <c r="X74" s="260"/>
      <c r="Y74" s="260"/>
      <c r="Z74" s="260"/>
      <c r="AA74" s="260"/>
      <c r="AB74" s="260"/>
      <c r="AC74" s="260"/>
      <c r="AD74" s="260"/>
      <c r="AE74" s="261"/>
      <c r="AF74" s="258"/>
      <c r="AG74" s="259"/>
      <c r="AH74" s="259"/>
      <c r="AI74" s="259"/>
      <c r="AJ74" s="259"/>
      <c r="AK74" s="259"/>
      <c r="AL74" s="259"/>
      <c r="AM74" s="259"/>
      <c r="AN74" s="262"/>
      <c r="AO74" s="232"/>
      <c r="AP74" s="238"/>
      <c r="AQ74" s="239"/>
      <c r="AR74" s="233"/>
      <c r="AS74" s="233"/>
      <c r="AT74" s="233"/>
      <c r="AU74" s="233"/>
      <c r="AV74" s="233"/>
      <c r="AW74" s="238"/>
      <c r="AX74" s="232"/>
      <c r="AY74" s="238"/>
      <c r="AZ74" s="232"/>
      <c r="BA74" s="238"/>
      <c r="BB74" s="232"/>
      <c r="BC74" s="238"/>
      <c r="BD74" s="109"/>
      <c r="BE74" s="110"/>
      <c r="BF74" s="109"/>
      <c r="BG74" s="110"/>
      <c r="BH74" s="239"/>
      <c r="BI74" s="233"/>
      <c r="BJ74" s="233"/>
      <c r="BK74" s="240"/>
      <c r="BL74" s="232"/>
      <c r="BM74" s="233"/>
      <c r="BN74" s="233"/>
      <c r="BO74" s="238"/>
      <c r="BP74" s="239"/>
      <c r="BQ74" s="233"/>
      <c r="BR74" s="233"/>
      <c r="BS74" s="240"/>
      <c r="BT74" s="232"/>
      <c r="BU74" s="233"/>
      <c r="BV74" s="233"/>
      <c r="BW74" s="238"/>
      <c r="BX74" s="232"/>
      <c r="BY74" s="233"/>
      <c r="BZ74" s="233"/>
      <c r="CA74" s="238"/>
      <c r="CB74" s="232"/>
      <c r="CC74" s="233"/>
      <c r="CD74" s="233"/>
      <c r="CE74" s="238"/>
      <c r="CF74" s="232"/>
      <c r="CG74" s="233"/>
      <c r="CH74" s="233"/>
      <c r="CI74" s="234"/>
      <c r="CJ74" s="41"/>
      <c r="CK74" s="41"/>
      <c r="CL74" s="41"/>
      <c r="CM74" s="41"/>
      <c r="CN74" s="41"/>
      <c r="CO74" s="41"/>
      <c r="CP74" s="41"/>
      <c r="CQ74" s="41"/>
      <c r="CR74" s="6"/>
      <c r="CS74" s="6"/>
    </row>
    <row r="75" spans="1:97" x14ac:dyDescent="0.15">
      <c r="A75" s="252">
        <v>49</v>
      </c>
      <c r="B75" s="253"/>
      <c r="C75" s="255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7"/>
      <c r="P75" s="258"/>
      <c r="Q75" s="259"/>
      <c r="R75" s="259"/>
      <c r="S75" s="259"/>
      <c r="T75" s="259"/>
      <c r="U75" s="259"/>
      <c r="V75" s="259"/>
      <c r="W75" s="260"/>
      <c r="X75" s="260"/>
      <c r="Y75" s="260"/>
      <c r="Z75" s="260"/>
      <c r="AA75" s="260"/>
      <c r="AB75" s="260"/>
      <c r="AC75" s="260"/>
      <c r="AD75" s="260"/>
      <c r="AE75" s="261"/>
      <c r="AF75" s="258"/>
      <c r="AG75" s="259"/>
      <c r="AH75" s="259"/>
      <c r="AI75" s="259"/>
      <c r="AJ75" s="259"/>
      <c r="AK75" s="259"/>
      <c r="AL75" s="259"/>
      <c r="AM75" s="259"/>
      <c r="AN75" s="262"/>
      <c r="AO75" s="232"/>
      <c r="AP75" s="238"/>
      <c r="AQ75" s="239"/>
      <c r="AR75" s="233"/>
      <c r="AS75" s="233"/>
      <c r="AT75" s="233"/>
      <c r="AU75" s="233"/>
      <c r="AV75" s="233"/>
      <c r="AW75" s="238"/>
      <c r="AX75" s="232"/>
      <c r="AY75" s="238"/>
      <c r="AZ75" s="232"/>
      <c r="BA75" s="238"/>
      <c r="BB75" s="232"/>
      <c r="BC75" s="238"/>
      <c r="BD75" s="109"/>
      <c r="BE75" s="110"/>
      <c r="BF75" s="109"/>
      <c r="BG75" s="110"/>
      <c r="BH75" s="239"/>
      <c r="BI75" s="233"/>
      <c r="BJ75" s="233"/>
      <c r="BK75" s="240"/>
      <c r="BL75" s="232"/>
      <c r="BM75" s="233"/>
      <c r="BN75" s="233"/>
      <c r="BO75" s="238"/>
      <c r="BP75" s="263"/>
      <c r="BQ75" s="236"/>
      <c r="BR75" s="236"/>
      <c r="BS75" s="264"/>
      <c r="BT75" s="235"/>
      <c r="BU75" s="236"/>
      <c r="BV75" s="236"/>
      <c r="BW75" s="241"/>
      <c r="BX75" s="235"/>
      <c r="BY75" s="236"/>
      <c r="BZ75" s="236"/>
      <c r="CA75" s="241"/>
      <c r="CB75" s="235"/>
      <c r="CC75" s="236"/>
      <c r="CD75" s="236"/>
      <c r="CE75" s="241"/>
      <c r="CF75" s="235"/>
      <c r="CG75" s="236"/>
      <c r="CH75" s="236"/>
      <c r="CI75" s="237"/>
      <c r="CJ75" s="41"/>
      <c r="CK75" s="41"/>
      <c r="CL75" s="41"/>
      <c r="CM75" s="41"/>
      <c r="CN75" s="41"/>
      <c r="CO75" s="41"/>
      <c r="CP75" s="41"/>
      <c r="CQ75" s="41"/>
      <c r="CR75" s="6"/>
      <c r="CS75" s="6"/>
    </row>
    <row r="76" spans="1:97" x14ac:dyDescent="0.15">
      <c r="A76" s="252">
        <v>50</v>
      </c>
      <c r="B76" s="253"/>
      <c r="C76" s="255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7"/>
      <c r="P76" s="258"/>
      <c r="Q76" s="259"/>
      <c r="R76" s="259"/>
      <c r="S76" s="259"/>
      <c r="T76" s="259"/>
      <c r="U76" s="259"/>
      <c r="V76" s="259"/>
      <c r="W76" s="260"/>
      <c r="X76" s="260"/>
      <c r="Y76" s="260"/>
      <c r="Z76" s="260"/>
      <c r="AA76" s="260"/>
      <c r="AB76" s="260"/>
      <c r="AC76" s="260"/>
      <c r="AD76" s="260"/>
      <c r="AE76" s="261"/>
      <c r="AF76" s="258"/>
      <c r="AG76" s="259"/>
      <c r="AH76" s="259"/>
      <c r="AI76" s="259"/>
      <c r="AJ76" s="259"/>
      <c r="AK76" s="259"/>
      <c r="AL76" s="259"/>
      <c r="AM76" s="259"/>
      <c r="AN76" s="262"/>
      <c r="AO76" s="232"/>
      <c r="AP76" s="238"/>
      <c r="AQ76" s="239"/>
      <c r="AR76" s="233"/>
      <c r="AS76" s="233"/>
      <c r="AT76" s="233"/>
      <c r="AU76" s="233"/>
      <c r="AV76" s="233"/>
      <c r="AW76" s="238"/>
      <c r="AX76" s="232"/>
      <c r="AY76" s="238"/>
      <c r="AZ76" s="232"/>
      <c r="BA76" s="238"/>
      <c r="BB76" s="232"/>
      <c r="BC76" s="238"/>
      <c r="BD76" s="109"/>
      <c r="BE76" s="110"/>
      <c r="BF76" s="109"/>
      <c r="BG76" s="110"/>
      <c r="BH76" s="239"/>
      <c r="BI76" s="233"/>
      <c r="BJ76" s="233"/>
      <c r="BK76" s="240"/>
      <c r="BL76" s="232"/>
      <c r="BM76" s="233"/>
      <c r="BN76" s="233"/>
      <c r="BO76" s="238"/>
      <c r="BP76" s="239"/>
      <c r="BQ76" s="233"/>
      <c r="BR76" s="233"/>
      <c r="BS76" s="240"/>
      <c r="BT76" s="232"/>
      <c r="BU76" s="233"/>
      <c r="BV76" s="233"/>
      <c r="BW76" s="238"/>
      <c r="BX76" s="232"/>
      <c r="BY76" s="233"/>
      <c r="BZ76" s="233"/>
      <c r="CA76" s="238"/>
      <c r="CB76" s="232"/>
      <c r="CC76" s="233"/>
      <c r="CD76" s="233"/>
      <c r="CE76" s="238"/>
      <c r="CF76" s="232"/>
      <c r="CG76" s="233"/>
      <c r="CH76" s="233"/>
      <c r="CI76" s="234"/>
      <c r="CJ76" s="41"/>
      <c r="CK76" s="41"/>
      <c r="CL76" s="41"/>
      <c r="CM76" s="41"/>
      <c r="CN76" s="41"/>
      <c r="CO76" s="41"/>
      <c r="CP76" s="41"/>
      <c r="CQ76" s="41"/>
      <c r="CR76" s="6"/>
      <c r="CS76" s="6"/>
    </row>
    <row r="77" spans="1:97" x14ac:dyDescent="0.15">
      <c r="A77" s="252">
        <v>51</v>
      </c>
      <c r="B77" s="253"/>
      <c r="C77" s="255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7"/>
      <c r="P77" s="258"/>
      <c r="Q77" s="259"/>
      <c r="R77" s="259"/>
      <c r="S77" s="259"/>
      <c r="T77" s="259"/>
      <c r="U77" s="259"/>
      <c r="V77" s="259"/>
      <c r="W77" s="260"/>
      <c r="X77" s="260"/>
      <c r="Y77" s="260"/>
      <c r="Z77" s="260"/>
      <c r="AA77" s="260"/>
      <c r="AB77" s="260"/>
      <c r="AC77" s="260"/>
      <c r="AD77" s="260"/>
      <c r="AE77" s="261"/>
      <c r="AF77" s="258"/>
      <c r="AG77" s="259"/>
      <c r="AH77" s="259"/>
      <c r="AI77" s="259"/>
      <c r="AJ77" s="259"/>
      <c r="AK77" s="259"/>
      <c r="AL77" s="259"/>
      <c r="AM77" s="259"/>
      <c r="AN77" s="262"/>
      <c r="AO77" s="232"/>
      <c r="AP77" s="238"/>
      <c r="AQ77" s="239"/>
      <c r="AR77" s="233"/>
      <c r="AS77" s="233"/>
      <c r="AT77" s="233"/>
      <c r="AU77" s="233"/>
      <c r="AV77" s="233"/>
      <c r="AW77" s="238"/>
      <c r="AX77" s="232"/>
      <c r="AY77" s="238"/>
      <c r="AZ77" s="232"/>
      <c r="BA77" s="238"/>
      <c r="BB77" s="232"/>
      <c r="BC77" s="238"/>
      <c r="BD77" s="109"/>
      <c r="BE77" s="110"/>
      <c r="BF77" s="109"/>
      <c r="BG77" s="110"/>
      <c r="BH77" s="239"/>
      <c r="BI77" s="233"/>
      <c r="BJ77" s="233"/>
      <c r="BK77" s="240"/>
      <c r="BL77" s="232"/>
      <c r="BM77" s="233"/>
      <c r="BN77" s="233"/>
      <c r="BO77" s="238"/>
      <c r="BP77" s="263"/>
      <c r="BQ77" s="236"/>
      <c r="BR77" s="236"/>
      <c r="BS77" s="264"/>
      <c r="BT77" s="235"/>
      <c r="BU77" s="236"/>
      <c r="BV77" s="236"/>
      <c r="BW77" s="241"/>
      <c r="BX77" s="235"/>
      <c r="BY77" s="236"/>
      <c r="BZ77" s="236"/>
      <c r="CA77" s="241"/>
      <c r="CB77" s="235"/>
      <c r="CC77" s="236"/>
      <c r="CD77" s="236"/>
      <c r="CE77" s="241"/>
      <c r="CF77" s="235"/>
      <c r="CG77" s="236"/>
      <c r="CH77" s="236"/>
      <c r="CI77" s="237"/>
      <c r="CJ77" s="41"/>
      <c r="CK77" s="41"/>
      <c r="CL77" s="41"/>
      <c r="CM77" s="41"/>
      <c r="CN77" s="41"/>
      <c r="CO77" s="41"/>
      <c r="CP77" s="41"/>
      <c r="CQ77" s="41"/>
      <c r="CR77" s="6"/>
      <c r="CS77" s="6"/>
    </row>
    <row r="78" spans="1:97" x14ac:dyDescent="0.15">
      <c r="A78" s="252">
        <v>52</v>
      </c>
      <c r="B78" s="253"/>
      <c r="C78" s="255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7"/>
      <c r="P78" s="258"/>
      <c r="Q78" s="259"/>
      <c r="R78" s="259"/>
      <c r="S78" s="259"/>
      <c r="T78" s="259"/>
      <c r="U78" s="259"/>
      <c r="V78" s="259"/>
      <c r="W78" s="260"/>
      <c r="X78" s="260"/>
      <c r="Y78" s="260"/>
      <c r="Z78" s="260"/>
      <c r="AA78" s="260"/>
      <c r="AB78" s="260"/>
      <c r="AC78" s="260"/>
      <c r="AD78" s="260"/>
      <c r="AE78" s="261"/>
      <c r="AF78" s="258"/>
      <c r="AG78" s="259"/>
      <c r="AH78" s="259"/>
      <c r="AI78" s="259"/>
      <c r="AJ78" s="259"/>
      <c r="AK78" s="259"/>
      <c r="AL78" s="259"/>
      <c r="AM78" s="259"/>
      <c r="AN78" s="262"/>
      <c r="AO78" s="232"/>
      <c r="AP78" s="238"/>
      <c r="AQ78" s="239"/>
      <c r="AR78" s="233"/>
      <c r="AS78" s="233"/>
      <c r="AT78" s="233"/>
      <c r="AU78" s="233"/>
      <c r="AV78" s="233"/>
      <c r="AW78" s="238"/>
      <c r="AX78" s="232"/>
      <c r="AY78" s="238"/>
      <c r="AZ78" s="232"/>
      <c r="BA78" s="238"/>
      <c r="BB78" s="232"/>
      <c r="BC78" s="238"/>
      <c r="BD78" s="109"/>
      <c r="BE78" s="110"/>
      <c r="BF78" s="109"/>
      <c r="BG78" s="110"/>
      <c r="BH78" s="239"/>
      <c r="BI78" s="233"/>
      <c r="BJ78" s="233"/>
      <c r="BK78" s="240"/>
      <c r="BL78" s="232"/>
      <c r="BM78" s="233"/>
      <c r="BN78" s="233"/>
      <c r="BO78" s="238"/>
      <c r="BP78" s="239"/>
      <c r="BQ78" s="233"/>
      <c r="BR78" s="233"/>
      <c r="BS78" s="240"/>
      <c r="BT78" s="232"/>
      <c r="BU78" s="233"/>
      <c r="BV78" s="233"/>
      <c r="BW78" s="238"/>
      <c r="BX78" s="232"/>
      <c r="BY78" s="233"/>
      <c r="BZ78" s="233"/>
      <c r="CA78" s="238"/>
      <c r="CB78" s="232"/>
      <c r="CC78" s="233"/>
      <c r="CD78" s="233"/>
      <c r="CE78" s="238"/>
      <c r="CF78" s="232"/>
      <c r="CG78" s="233"/>
      <c r="CH78" s="233"/>
      <c r="CI78" s="234"/>
      <c r="CJ78" s="41"/>
      <c r="CK78" s="41"/>
      <c r="CL78" s="41"/>
      <c r="CM78" s="41"/>
      <c r="CN78" s="41"/>
      <c r="CO78" s="41"/>
      <c r="CP78" s="41"/>
      <c r="CQ78" s="41"/>
      <c r="CR78" s="6"/>
      <c r="CS78" s="6"/>
    </row>
    <row r="79" spans="1:97" x14ac:dyDescent="0.15">
      <c r="A79" s="252">
        <v>53</v>
      </c>
      <c r="B79" s="253"/>
      <c r="C79" s="255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7"/>
      <c r="P79" s="258"/>
      <c r="Q79" s="259"/>
      <c r="R79" s="259"/>
      <c r="S79" s="259"/>
      <c r="T79" s="259"/>
      <c r="U79" s="259"/>
      <c r="V79" s="259"/>
      <c r="W79" s="260"/>
      <c r="X79" s="260"/>
      <c r="Y79" s="260"/>
      <c r="Z79" s="260"/>
      <c r="AA79" s="260"/>
      <c r="AB79" s="260"/>
      <c r="AC79" s="260"/>
      <c r="AD79" s="260"/>
      <c r="AE79" s="261"/>
      <c r="AF79" s="258"/>
      <c r="AG79" s="259"/>
      <c r="AH79" s="259"/>
      <c r="AI79" s="259"/>
      <c r="AJ79" s="259"/>
      <c r="AK79" s="259"/>
      <c r="AL79" s="259"/>
      <c r="AM79" s="259"/>
      <c r="AN79" s="262"/>
      <c r="AO79" s="232"/>
      <c r="AP79" s="238"/>
      <c r="AQ79" s="239"/>
      <c r="AR79" s="233"/>
      <c r="AS79" s="233"/>
      <c r="AT79" s="233"/>
      <c r="AU79" s="233"/>
      <c r="AV79" s="233"/>
      <c r="AW79" s="238"/>
      <c r="AX79" s="232"/>
      <c r="AY79" s="238"/>
      <c r="AZ79" s="232"/>
      <c r="BA79" s="238"/>
      <c r="BB79" s="232"/>
      <c r="BC79" s="238"/>
      <c r="BD79" s="109"/>
      <c r="BE79" s="110"/>
      <c r="BF79" s="109"/>
      <c r="BG79" s="110"/>
      <c r="BH79" s="239"/>
      <c r="BI79" s="233"/>
      <c r="BJ79" s="233"/>
      <c r="BK79" s="240"/>
      <c r="BL79" s="232"/>
      <c r="BM79" s="233"/>
      <c r="BN79" s="233"/>
      <c r="BO79" s="238"/>
      <c r="BP79" s="263"/>
      <c r="BQ79" s="236"/>
      <c r="BR79" s="236"/>
      <c r="BS79" s="264"/>
      <c r="BT79" s="235"/>
      <c r="BU79" s="236"/>
      <c r="BV79" s="236"/>
      <c r="BW79" s="241"/>
      <c r="BX79" s="235"/>
      <c r="BY79" s="236"/>
      <c r="BZ79" s="236"/>
      <c r="CA79" s="241"/>
      <c r="CB79" s="235"/>
      <c r="CC79" s="236"/>
      <c r="CD79" s="236"/>
      <c r="CE79" s="241"/>
      <c r="CF79" s="235"/>
      <c r="CG79" s="236"/>
      <c r="CH79" s="236"/>
      <c r="CI79" s="237"/>
      <c r="CJ79" s="41"/>
      <c r="CK79" s="41"/>
      <c r="CL79" s="41"/>
      <c r="CM79" s="41"/>
      <c r="CN79" s="41"/>
      <c r="CO79" s="41"/>
      <c r="CP79" s="41"/>
      <c r="CQ79" s="41"/>
      <c r="CR79" s="6"/>
      <c r="CS79" s="6"/>
    </row>
    <row r="80" spans="1:97" x14ac:dyDescent="0.15">
      <c r="A80" s="252">
        <v>54</v>
      </c>
      <c r="B80" s="253"/>
      <c r="C80" s="255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7"/>
      <c r="P80" s="258"/>
      <c r="Q80" s="259"/>
      <c r="R80" s="259"/>
      <c r="S80" s="259"/>
      <c r="T80" s="259"/>
      <c r="U80" s="259"/>
      <c r="V80" s="259"/>
      <c r="W80" s="260"/>
      <c r="X80" s="260"/>
      <c r="Y80" s="260"/>
      <c r="Z80" s="260"/>
      <c r="AA80" s="260"/>
      <c r="AB80" s="260"/>
      <c r="AC80" s="260"/>
      <c r="AD80" s="260"/>
      <c r="AE80" s="261"/>
      <c r="AF80" s="258"/>
      <c r="AG80" s="259"/>
      <c r="AH80" s="259"/>
      <c r="AI80" s="259"/>
      <c r="AJ80" s="259"/>
      <c r="AK80" s="259"/>
      <c r="AL80" s="259"/>
      <c r="AM80" s="259"/>
      <c r="AN80" s="262"/>
      <c r="AO80" s="232"/>
      <c r="AP80" s="238"/>
      <c r="AQ80" s="239"/>
      <c r="AR80" s="233"/>
      <c r="AS80" s="233"/>
      <c r="AT80" s="233"/>
      <c r="AU80" s="233"/>
      <c r="AV80" s="233"/>
      <c r="AW80" s="238"/>
      <c r="AX80" s="232"/>
      <c r="AY80" s="238"/>
      <c r="AZ80" s="232"/>
      <c r="BA80" s="238"/>
      <c r="BB80" s="232"/>
      <c r="BC80" s="238"/>
      <c r="BD80" s="109"/>
      <c r="BE80" s="110"/>
      <c r="BF80" s="109"/>
      <c r="BG80" s="110"/>
      <c r="BH80" s="239"/>
      <c r="BI80" s="233"/>
      <c r="BJ80" s="233"/>
      <c r="BK80" s="240"/>
      <c r="BL80" s="232"/>
      <c r="BM80" s="233"/>
      <c r="BN80" s="233"/>
      <c r="BO80" s="238"/>
      <c r="BP80" s="239"/>
      <c r="BQ80" s="233"/>
      <c r="BR80" s="233"/>
      <c r="BS80" s="240"/>
      <c r="BT80" s="232"/>
      <c r="BU80" s="233"/>
      <c r="BV80" s="233"/>
      <c r="BW80" s="238"/>
      <c r="BX80" s="232"/>
      <c r="BY80" s="233"/>
      <c r="BZ80" s="233"/>
      <c r="CA80" s="238"/>
      <c r="CB80" s="232"/>
      <c r="CC80" s="233"/>
      <c r="CD80" s="233"/>
      <c r="CE80" s="238"/>
      <c r="CF80" s="232"/>
      <c r="CG80" s="233"/>
      <c r="CH80" s="233"/>
      <c r="CI80" s="234"/>
      <c r="CJ80" s="41"/>
      <c r="CK80" s="41"/>
      <c r="CL80" s="41"/>
      <c r="CM80" s="41"/>
      <c r="CN80" s="41"/>
      <c r="CO80" s="41"/>
      <c r="CP80" s="41"/>
      <c r="CQ80" s="41"/>
      <c r="CR80" s="6"/>
      <c r="CS80" s="6"/>
    </row>
    <row r="81" spans="1:97" x14ac:dyDescent="0.15">
      <c r="A81" s="252">
        <v>55</v>
      </c>
      <c r="B81" s="253"/>
      <c r="C81" s="255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7"/>
      <c r="P81" s="258"/>
      <c r="Q81" s="259"/>
      <c r="R81" s="259"/>
      <c r="S81" s="259"/>
      <c r="T81" s="259"/>
      <c r="U81" s="259"/>
      <c r="V81" s="259"/>
      <c r="W81" s="260"/>
      <c r="X81" s="260"/>
      <c r="Y81" s="260"/>
      <c r="Z81" s="260"/>
      <c r="AA81" s="260"/>
      <c r="AB81" s="260"/>
      <c r="AC81" s="260"/>
      <c r="AD81" s="260"/>
      <c r="AE81" s="261"/>
      <c r="AF81" s="258"/>
      <c r="AG81" s="259"/>
      <c r="AH81" s="259"/>
      <c r="AI81" s="259"/>
      <c r="AJ81" s="259"/>
      <c r="AK81" s="259"/>
      <c r="AL81" s="259"/>
      <c r="AM81" s="259"/>
      <c r="AN81" s="262"/>
      <c r="AO81" s="232"/>
      <c r="AP81" s="238"/>
      <c r="AQ81" s="239"/>
      <c r="AR81" s="233"/>
      <c r="AS81" s="233"/>
      <c r="AT81" s="233"/>
      <c r="AU81" s="233"/>
      <c r="AV81" s="233"/>
      <c r="AW81" s="238"/>
      <c r="AX81" s="232"/>
      <c r="AY81" s="238"/>
      <c r="AZ81" s="232"/>
      <c r="BA81" s="238"/>
      <c r="BB81" s="232"/>
      <c r="BC81" s="238"/>
      <c r="BD81" s="109"/>
      <c r="BE81" s="110"/>
      <c r="BF81" s="109"/>
      <c r="BG81" s="110"/>
      <c r="BH81" s="239"/>
      <c r="BI81" s="233"/>
      <c r="BJ81" s="233"/>
      <c r="BK81" s="240"/>
      <c r="BL81" s="232"/>
      <c r="BM81" s="233"/>
      <c r="BN81" s="233"/>
      <c r="BO81" s="238"/>
      <c r="BP81" s="263"/>
      <c r="BQ81" s="236"/>
      <c r="BR81" s="236"/>
      <c r="BS81" s="264"/>
      <c r="BT81" s="235"/>
      <c r="BU81" s="236"/>
      <c r="BV81" s="236"/>
      <c r="BW81" s="241"/>
      <c r="BX81" s="235"/>
      <c r="BY81" s="236"/>
      <c r="BZ81" s="236"/>
      <c r="CA81" s="241"/>
      <c r="CB81" s="235"/>
      <c r="CC81" s="236"/>
      <c r="CD81" s="236"/>
      <c r="CE81" s="241"/>
      <c r="CF81" s="235"/>
      <c r="CG81" s="236"/>
      <c r="CH81" s="236"/>
      <c r="CI81" s="237"/>
      <c r="CJ81" s="41"/>
      <c r="CK81" s="41"/>
      <c r="CL81" s="41"/>
      <c r="CM81" s="41"/>
      <c r="CN81" s="41"/>
      <c r="CO81" s="41"/>
      <c r="CP81" s="41"/>
      <c r="CQ81" s="41"/>
      <c r="CR81" s="6"/>
      <c r="CS81" s="6"/>
    </row>
    <row r="82" spans="1:97" x14ac:dyDescent="0.15">
      <c r="A82" s="252">
        <v>56</v>
      </c>
      <c r="B82" s="253"/>
      <c r="C82" s="255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7"/>
      <c r="P82" s="258"/>
      <c r="Q82" s="259"/>
      <c r="R82" s="259"/>
      <c r="S82" s="259"/>
      <c r="T82" s="259"/>
      <c r="U82" s="259"/>
      <c r="V82" s="259"/>
      <c r="W82" s="260"/>
      <c r="X82" s="260"/>
      <c r="Y82" s="260"/>
      <c r="Z82" s="260"/>
      <c r="AA82" s="260"/>
      <c r="AB82" s="260"/>
      <c r="AC82" s="260"/>
      <c r="AD82" s="260"/>
      <c r="AE82" s="261"/>
      <c r="AF82" s="258"/>
      <c r="AG82" s="259"/>
      <c r="AH82" s="259"/>
      <c r="AI82" s="259"/>
      <c r="AJ82" s="259"/>
      <c r="AK82" s="259"/>
      <c r="AL82" s="259"/>
      <c r="AM82" s="259"/>
      <c r="AN82" s="262"/>
      <c r="AO82" s="232"/>
      <c r="AP82" s="238"/>
      <c r="AQ82" s="239"/>
      <c r="AR82" s="233"/>
      <c r="AS82" s="233"/>
      <c r="AT82" s="233"/>
      <c r="AU82" s="233"/>
      <c r="AV82" s="233"/>
      <c r="AW82" s="238"/>
      <c r="AX82" s="232"/>
      <c r="AY82" s="238"/>
      <c r="AZ82" s="232"/>
      <c r="BA82" s="238"/>
      <c r="BB82" s="232"/>
      <c r="BC82" s="238"/>
      <c r="BD82" s="109"/>
      <c r="BE82" s="110"/>
      <c r="BF82" s="109"/>
      <c r="BG82" s="110"/>
      <c r="BH82" s="239"/>
      <c r="BI82" s="233"/>
      <c r="BJ82" s="233"/>
      <c r="BK82" s="240"/>
      <c r="BL82" s="232"/>
      <c r="BM82" s="233"/>
      <c r="BN82" s="233"/>
      <c r="BO82" s="238"/>
      <c r="BP82" s="239"/>
      <c r="BQ82" s="233"/>
      <c r="BR82" s="233"/>
      <c r="BS82" s="240"/>
      <c r="BT82" s="232"/>
      <c r="BU82" s="233"/>
      <c r="BV82" s="233"/>
      <c r="BW82" s="238"/>
      <c r="BX82" s="232"/>
      <c r="BY82" s="233"/>
      <c r="BZ82" s="233"/>
      <c r="CA82" s="238"/>
      <c r="CB82" s="232"/>
      <c r="CC82" s="233"/>
      <c r="CD82" s="233"/>
      <c r="CE82" s="238"/>
      <c r="CF82" s="232"/>
      <c r="CG82" s="233"/>
      <c r="CH82" s="233"/>
      <c r="CI82" s="234"/>
      <c r="CJ82" s="41"/>
      <c r="CK82" s="41"/>
      <c r="CL82" s="41"/>
      <c r="CM82" s="41"/>
      <c r="CN82" s="41"/>
      <c r="CO82" s="41"/>
      <c r="CP82" s="41"/>
      <c r="CQ82" s="41"/>
      <c r="CR82" s="6"/>
      <c r="CS82" s="6"/>
    </row>
    <row r="83" spans="1:97" x14ac:dyDescent="0.15">
      <c r="A83" s="252">
        <v>57</v>
      </c>
      <c r="B83" s="253"/>
      <c r="C83" s="255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7"/>
      <c r="P83" s="258"/>
      <c r="Q83" s="259"/>
      <c r="R83" s="259"/>
      <c r="S83" s="259"/>
      <c r="T83" s="259"/>
      <c r="U83" s="259"/>
      <c r="V83" s="259"/>
      <c r="W83" s="260"/>
      <c r="X83" s="260"/>
      <c r="Y83" s="260"/>
      <c r="Z83" s="260"/>
      <c r="AA83" s="260"/>
      <c r="AB83" s="260"/>
      <c r="AC83" s="260"/>
      <c r="AD83" s="260"/>
      <c r="AE83" s="261"/>
      <c r="AF83" s="258"/>
      <c r="AG83" s="259"/>
      <c r="AH83" s="259"/>
      <c r="AI83" s="259"/>
      <c r="AJ83" s="259"/>
      <c r="AK83" s="259"/>
      <c r="AL83" s="259"/>
      <c r="AM83" s="259"/>
      <c r="AN83" s="262"/>
      <c r="AO83" s="232"/>
      <c r="AP83" s="238"/>
      <c r="AQ83" s="239"/>
      <c r="AR83" s="233"/>
      <c r="AS83" s="233"/>
      <c r="AT83" s="233"/>
      <c r="AU83" s="233"/>
      <c r="AV83" s="233"/>
      <c r="AW83" s="238"/>
      <c r="AX83" s="232"/>
      <c r="AY83" s="238"/>
      <c r="AZ83" s="232"/>
      <c r="BA83" s="238"/>
      <c r="BB83" s="232"/>
      <c r="BC83" s="238"/>
      <c r="BD83" s="109"/>
      <c r="BE83" s="110"/>
      <c r="BF83" s="109"/>
      <c r="BG83" s="110"/>
      <c r="BH83" s="239"/>
      <c r="BI83" s="233"/>
      <c r="BJ83" s="233"/>
      <c r="BK83" s="240"/>
      <c r="BL83" s="232"/>
      <c r="BM83" s="233"/>
      <c r="BN83" s="233"/>
      <c r="BO83" s="238"/>
      <c r="BP83" s="263"/>
      <c r="BQ83" s="236"/>
      <c r="BR83" s="236"/>
      <c r="BS83" s="264"/>
      <c r="BT83" s="235"/>
      <c r="BU83" s="236"/>
      <c r="BV83" s="236"/>
      <c r="BW83" s="241"/>
      <c r="BX83" s="235"/>
      <c r="BY83" s="236"/>
      <c r="BZ83" s="236"/>
      <c r="CA83" s="241"/>
      <c r="CB83" s="235"/>
      <c r="CC83" s="236"/>
      <c r="CD83" s="236"/>
      <c r="CE83" s="241"/>
      <c r="CF83" s="235"/>
      <c r="CG83" s="236"/>
      <c r="CH83" s="236"/>
      <c r="CI83" s="237"/>
      <c r="CJ83" s="41"/>
      <c r="CK83" s="41"/>
      <c r="CL83" s="41"/>
      <c r="CM83" s="41"/>
      <c r="CN83" s="41"/>
      <c r="CO83" s="41"/>
      <c r="CP83" s="41"/>
      <c r="CQ83" s="41"/>
      <c r="CR83" s="6"/>
      <c r="CS83" s="6"/>
    </row>
    <row r="84" spans="1:97" x14ac:dyDescent="0.15">
      <c r="A84" s="252">
        <v>58</v>
      </c>
      <c r="B84" s="253"/>
      <c r="C84" s="255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  <c r="P84" s="258"/>
      <c r="Q84" s="259"/>
      <c r="R84" s="259"/>
      <c r="S84" s="259"/>
      <c r="T84" s="259"/>
      <c r="U84" s="259"/>
      <c r="V84" s="259"/>
      <c r="W84" s="260"/>
      <c r="X84" s="260"/>
      <c r="Y84" s="260"/>
      <c r="Z84" s="260"/>
      <c r="AA84" s="260"/>
      <c r="AB84" s="260"/>
      <c r="AC84" s="260"/>
      <c r="AD84" s="260"/>
      <c r="AE84" s="261"/>
      <c r="AF84" s="258"/>
      <c r="AG84" s="259"/>
      <c r="AH84" s="259"/>
      <c r="AI84" s="259"/>
      <c r="AJ84" s="259"/>
      <c r="AK84" s="259"/>
      <c r="AL84" s="259"/>
      <c r="AM84" s="259"/>
      <c r="AN84" s="262"/>
      <c r="AO84" s="232"/>
      <c r="AP84" s="238"/>
      <c r="AQ84" s="239"/>
      <c r="AR84" s="233"/>
      <c r="AS84" s="233"/>
      <c r="AT84" s="233"/>
      <c r="AU84" s="233"/>
      <c r="AV84" s="233"/>
      <c r="AW84" s="238"/>
      <c r="AX84" s="232"/>
      <c r="AY84" s="238"/>
      <c r="AZ84" s="232"/>
      <c r="BA84" s="238"/>
      <c r="BB84" s="232"/>
      <c r="BC84" s="238"/>
      <c r="BD84" s="109"/>
      <c r="BE84" s="110"/>
      <c r="BF84" s="109"/>
      <c r="BG84" s="110"/>
      <c r="BH84" s="239"/>
      <c r="BI84" s="233"/>
      <c r="BJ84" s="233"/>
      <c r="BK84" s="240"/>
      <c r="BL84" s="232"/>
      <c r="BM84" s="233"/>
      <c r="BN84" s="233"/>
      <c r="BO84" s="238"/>
      <c r="BP84" s="239"/>
      <c r="BQ84" s="233"/>
      <c r="BR84" s="233"/>
      <c r="BS84" s="240"/>
      <c r="BT84" s="232"/>
      <c r="BU84" s="233"/>
      <c r="BV84" s="233"/>
      <c r="BW84" s="238"/>
      <c r="BX84" s="232"/>
      <c r="BY84" s="233"/>
      <c r="BZ84" s="233"/>
      <c r="CA84" s="238"/>
      <c r="CB84" s="232"/>
      <c r="CC84" s="233"/>
      <c r="CD84" s="233"/>
      <c r="CE84" s="238"/>
      <c r="CF84" s="232"/>
      <c r="CG84" s="233"/>
      <c r="CH84" s="233"/>
      <c r="CI84" s="234"/>
      <c r="CJ84" s="41"/>
      <c r="CK84" s="41"/>
      <c r="CL84" s="41"/>
      <c r="CM84" s="41"/>
      <c r="CN84" s="41"/>
      <c r="CO84" s="41"/>
      <c r="CP84" s="41"/>
      <c r="CQ84" s="41"/>
      <c r="CR84" s="6"/>
      <c r="CS84" s="6"/>
    </row>
    <row r="85" spans="1:97" x14ac:dyDescent="0.15">
      <c r="A85" s="252">
        <v>59</v>
      </c>
      <c r="B85" s="253"/>
      <c r="C85" s="255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7"/>
      <c r="P85" s="258"/>
      <c r="Q85" s="259"/>
      <c r="R85" s="259"/>
      <c r="S85" s="259"/>
      <c r="T85" s="259"/>
      <c r="U85" s="259"/>
      <c r="V85" s="259"/>
      <c r="W85" s="260"/>
      <c r="X85" s="260"/>
      <c r="Y85" s="260"/>
      <c r="Z85" s="260"/>
      <c r="AA85" s="260"/>
      <c r="AB85" s="260"/>
      <c r="AC85" s="260"/>
      <c r="AD85" s="260"/>
      <c r="AE85" s="261"/>
      <c r="AF85" s="258"/>
      <c r="AG85" s="259"/>
      <c r="AH85" s="259"/>
      <c r="AI85" s="259"/>
      <c r="AJ85" s="259"/>
      <c r="AK85" s="259"/>
      <c r="AL85" s="259"/>
      <c r="AM85" s="259"/>
      <c r="AN85" s="262"/>
      <c r="AO85" s="232"/>
      <c r="AP85" s="238"/>
      <c r="AQ85" s="239"/>
      <c r="AR85" s="233"/>
      <c r="AS85" s="233"/>
      <c r="AT85" s="233"/>
      <c r="AU85" s="233"/>
      <c r="AV85" s="233"/>
      <c r="AW85" s="238"/>
      <c r="AX85" s="232"/>
      <c r="AY85" s="238"/>
      <c r="AZ85" s="232"/>
      <c r="BA85" s="238"/>
      <c r="BB85" s="232"/>
      <c r="BC85" s="238"/>
      <c r="BD85" s="109"/>
      <c r="BE85" s="110"/>
      <c r="BF85" s="109"/>
      <c r="BG85" s="110"/>
      <c r="BH85" s="239"/>
      <c r="BI85" s="233"/>
      <c r="BJ85" s="233"/>
      <c r="BK85" s="240"/>
      <c r="BL85" s="232"/>
      <c r="BM85" s="233"/>
      <c r="BN85" s="233"/>
      <c r="BO85" s="238"/>
      <c r="BP85" s="263"/>
      <c r="BQ85" s="236"/>
      <c r="BR85" s="236"/>
      <c r="BS85" s="264"/>
      <c r="BT85" s="235"/>
      <c r="BU85" s="236"/>
      <c r="BV85" s="236"/>
      <c r="BW85" s="241"/>
      <c r="BX85" s="235"/>
      <c r="BY85" s="236"/>
      <c r="BZ85" s="236"/>
      <c r="CA85" s="241"/>
      <c r="CB85" s="235"/>
      <c r="CC85" s="236"/>
      <c r="CD85" s="236"/>
      <c r="CE85" s="241"/>
      <c r="CF85" s="235"/>
      <c r="CG85" s="236"/>
      <c r="CH85" s="236"/>
      <c r="CI85" s="237"/>
      <c r="CJ85" s="41"/>
      <c r="CK85" s="41"/>
      <c r="CL85" s="41"/>
      <c r="CM85" s="41"/>
      <c r="CN85" s="41"/>
      <c r="CO85" s="41"/>
      <c r="CP85" s="41"/>
      <c r="CQ85" s="41"/>
      <c r="CR85" s="6"/>
      <c r="CS85" s="6"/>
    </row>
    <row r="86" spans="1:97" x14ac:dyDescent="0.15">
      <c r="A86" s="252">
        <v>60</v>
      </c>
      <c r="B86" s="253"/>
      <c r="C86" s="255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7"/>
      <c r="P86" s="258"/>
      <c r="Q86" s="259"/>
      <c r="R86" s="259"/>
      <c r="S86" s="259"/>
      <c r="T86" s="259"/>
      <c r="U86" s="259"/>
      <c r="V86" s="259"/>
      <c r="W86" s="260"/>
      <c r="X86" s="260"/>
      <c r="Y86" s="260"/>
      <c r="Z86" s="260"/>
      <c r="AA86" s="260"/>
      <c r="AB86" s="260"/>
      <c r="AC86" s="260"/>
      <c r="AD86" s="260"/>
      <c r="AE86" s="261"/>
      <c r="AF86" s="258"/>
      <c r="AG86" s="259"/>
      <c r="AH86" s="259"/>
      <c r="AI86" s="259"/>
      <c r="AJ86" s="259"/>
      <c r="AK86" s="259"/>
      <c r="AL86" s="259"/>
      <c r="AM86" s="259"/>
      <c r="AN86" s="262"/>
      <c r="AO86" s="232"/>
      <c r="AP86" s="238"/>
      <c r="AQ86" s="239"/>
      <c r="AR86" s="233"/>
      <c r="AS86" s="233"/>
      <c r="AT86" s="233"/>
      <c r="AU86" s="233"/>
      <c r="AV86" s="233"/>
      <c r="AW86" s="238"/>
      <c r="AX86" s="232"/>
      <c r="AY86" s="238"/>
      <c r="AZ86" s="232"/>
      <c r="BA86" s="238"/>
      <c r="BB86" s="232"/>
      <c r="BC86" s="238"/>
      <c r="BD86" s="109"/>
      <c r="BE86" s="110"/>
      <c r="BF86" s="109"/>
      <c r="BG86" s="110"/>
      <c r="BH86" s="239"/>
      <c r="BI86" s="233"/>
      <c r="BJ86" s="233"/>
      <c r="BK86" s="240"/>
      <c r="BL86" s="232"/>
      <c r="BM86" s="233"/>
      <c r="BN86" s="233"/>
      <c r="BO86" s="238"/>
      <c r="BP86" s="239"/>
      <c r="BQ86" s="233"/>
      <c r="BR86" s="233"/>
      <c r="BS86" s="240"/>
      <c r="BT86" s="232"/>
      <c r="BU86" s="233"/>
      <c r="BV86" s="233"/>
      <c r="BW86" s="238"/>
      <c r="BX86" s="232"/>
      <c r="BY86" s="233"/>
      <c r="BZ86" s="233"/>
      <c r="CA86" s="238"/>
      <c r="CB86" s="232"/>
      <c r="CC86" s="233"/>
      <c r="CD86" s="233"/>
      <c r="CE86" s="238"/>
      <c r="CF86" s="232"/>
      <c r="CG86" s="233"/>
      <c r="CH86" s="233"/>
      <c r="CI86" s="234"/>
      <c r="CJ86" s="41"/>
      <c r="CK86" s="41"/>
      <c r="CL86" s="41"/>
      <c r="CM86" s="41"/>
      <c r="CN86" s="41"/>
      <c r="CO86" s="41"/>
      <c r="CP86" s="41"/>
      <c r="CQ86" s="41"/>
      <c r="CR86" s="6"/>
      <c r="CS86" s="6"/>
    </row>
    <row r="87" spans="1:97" x14ac:dyDescent="0.15">
      <c r="A87" s="252">
        <v>61</v>
      </c>
      <c r="B87" s="253"/>
      <c r="C87" s="255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7"/>
      <c r="P87" s="258"/>
      <c r="Q87" s="259"/>
      <c r="R87" s="259"/>
      <c r="S87" s="259"/>
      <c r="T87" s="259"/>
      <c r="U87" s="259"/>
      <c r="V87" s="259"/>
      <c r="W87" s="260"/>
      <c r="X87" s="260"/>
      <c r="Y87" s="260"/>
      <c r="Z87" s="260"/>
      <c r="AA87" s="260"/>
      <c r="AB87" s="260"/>
      <c r="AC87" s="260"/>
      <c r="AD87" s="260"/>
      <c r="AE87" s="261"/>
      <c r="AF87" s="258"/>
      <c r="AG87" s="259"/>
      <c r="AH87" s="259"/>
      <c r="AI87" s="259"/>
      <c r="AJ87" s="259"/>
      <c r="AK87" s="259"/>
      <c r="AL87" s="259"/>
      <c r="AM87" s="259"/>
      <c r="AN87" s="262"/>
      <c r="AO87" s="232"/>
      <c r="AP87" s="238"/>
      <c r="AQ87" s="239"/>
      <c r="AR87" s="233"/>
      <c r="AS87" s="233"/>
      <c r="AT87" s="233"/>
      <c r="AU87" s="233"/>
      <c r="AV87" s="233"/>
      <c r="AW87" s="238"/>
      <c r="AX87" s="232"/>
      <c r="AY87" s="238"/>
      <c r="AZ87" s="232"/>
      <c r="BA87" s="238"/>
      <c r="BB87" s="232"/>
      <c r="BC87" s="238"/>
      <c r="BD87" s="109"/>
      <c r="BE87" s="110"/>
      <c r="BF87" s="109"/>
      <c r="BG87" s="110"/>
      <c r="BH87" s="239"/>
      <c r="BI87" s="233"/>
      <c r="BJ87" s="233"/>
      <c r="BK87" s="240"/>
      <c r="BL87" s="232"/>
      <c r="BM87" s="233"/>
      <c r="BN87" s="233"/>
      <c r="BO87" s="238"/>
      <c r="BP87" s="263"/>
      <c r="BQ87" s="236"/>
      <c r="BR87" s="236"/>
      <c r="BS87" s="264"/>
      <c r="BT87" s="235"/>
      <c r="BU87" s="236"/>
      <c r="BV87" s="236"/>
      <c r="BW87" s="241"/>
      <c r="BX87" s="235"/>
      <c r="BY87" s="236"/>
      <c r="BZ87" s="236"/>
      <c r="CA87" s="241"/>
      <c r="CB87" s="235"/>
      <c r="CC87" s="236"/>
      <c r="CD87" s="236"/>
      <c r="CE87" s="241"/>
      <c r="CF87" s="235"/>
      <c r="CG87" s="236"/>
      <c r="CH87" s="236"/>
      <c r="CI87" s="237"/>
      <c r="CJ87" s="41"/>
      <c r="CK87" s="41"/>
      <c r="CL87" s="41"/>
      <c r="CM87" s="41"/>
      <c r="CN87" s="41"/>
      <c r="CO87" s="41"/>
      <c r="CP87" s="41"/>
      <c r="CQ87" s="41"/>
      <c r="CR87" s="6"/>
      <c r="CS87" s="6"/>
    </row>
    <row r="88" spans="1:97" x14ac:dyDescent="0.15">
      <c r="A88" s="252">
        <v>62</v>
      </c>
      <c r="B88" s="253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7"/>
      <c r="P88" s="258"/>
      <c r="Q88" s="259"/>
      <c r="R88" s="259"/>
      <c r="S88" s="259"/>
      <c r="T88" s="259"/>
      <c r="U88" s="259"/>
      <c r="V88" s="259"/>
      <c r="W88" s="260"/>
      <c r="X88" s="260"/>
      <c r="Y88" s="260"/>
      <c r="Z88" s="260"/>
      <c r="AA88" s="260"/>
      <c r="AB88" s="260"/>
      <c r="AC88" s="260"/>
      <c r="AD88" s="260"/>
      <c r="AE88" s="261"/>
      <c r="AF88" s="258"/>
      <c r="AG88" s="259"/>
      <c r="AH88" s="259"/>
      <c r="AI88" s="259"/>
      <c r="AJ88" s="259"/>
      <c r="AK88" s="259"/>
      <c r="AL88" s="259"/>
      <c r="AM88" s="259"/>
      <c r="AN88" s="262"/>
      <c r="AO88" s="232"/>
      <c r="AP88" s="238"/>
      <c r="AQ88" s="239"/>
      <c r="AR88" s="233"/>
      <c r="AS88" s="233"/>
      <c r="AT88" s="233"/>
      <c r="AU88" s="233"/>
      <c r="AV88" s="233"/>
      <c r="AW88" s="238"/>
      <c r="AX88" s="232"/>
      <c r="AY88" s="238"/>
      <c r="AZ88" s="232"/>
      <c r="BA88" s="238"/>
      <c r="BB88" s="232"/>
      <c r="BC88" s="238"/>
      <c r="BD88" s="109"/>
      <c r="BE88" s="110"/>
      <c r="BF88" s="109"/>
      <c r="BG88" s="110"/>
      <c r="BH88" s="239"/>
      <c r="BI88" s="233"/>
      <c r="BJ88" s="233"/>
      <c r="BK88" s="240"/>
      <c r="BL88" s="232"/>
      <c r="BM88" s="233"/>
      <c r="BN88" s="233"/>
      <c r="BO88" s="238"/>
      <c r="BP88" s="239"/>
      <c r="BQ88" s="233"/>
      <c r="BR88" s="233"/>
      <c r="BS88" s="240"/>
      <c r="BT88" s="232"/>
      <c r="BU88" s="233"/>
      <c r="BV88" s="233"/>
      <c r="BW88" s="238"/>
      <c r="BX88" s="232"/>
      <c r="BY88" s="233"/>
      <c r="BZ88" s="233"/>
      <c r="CA88" s="238"/>
      <c r="CB88" s="232"/>
      <c r="CC88" s="233"/>
      <c r="CD88" s="233"/>
      <c r="CE88" s="238"/>
      <c r="CF88" s="232"/>
      <c r="CG88" s="233"/>
      <c r="CH88" s="233"/>
      <c r="CI88" s="234"/>
      <c r="CJ88" s="41"/>
      <c r="CK88" s="41"/>
      <c r="CL88" s="41"/>
      <c r="CM88" s="41"/>
      <c r="CN88" s="41"/>
      <c r="CO88" s="41"/>
      <c r="CP88" s="41"/>
      <c r="CQ88" s="41"/>
      <c r="CR88" s="6"/>
      <c r="CS88" s="6"/>
    </row>
    <row r="89" spans="1:97" x14ac:dyDescent="0.15">
      <c r="A89" s="252">
        <v>63</v>
      </c>
      <c r="B89" s="253"/>
      <c r="C89" s="255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7"/>
      <c r="P89" s="258"/>
      <c r="Q89" s="259"/>
      <c r="R89" s="259"/>
      <c r="S89" s="259"/>
      <c r="T89" s="259"/>
      <c r="U89" s="259"/>
      <c r="V89" s="259"/>
      <c r="W89" s="260"/>
      <c r="X89" s="260"/>
      <c r="Y89" s="260"/>
      <c r="Z89" s="260"/>
      <c r="AA89" s="260"/>
      <c r="AB89" s="260"/>
      <c r="AC89" s="260"/>
      <c r="AD89" s="260"/>
      <c r="AE89" s="261"/>
      <c r="AF89" s="258"/>
      <c r="AG89" s="259"/>
      <c r="AH89" s="259"/>
      <c r="AI89" s="259"/>
      <c r="AJ89" s="259"/>
      <c r="AK89" s="259"/>
      <c r="AL89" s="259"/>
      <c r="AM89" s="259"/>
      <c r="AN89" s="262"/>
      <c r="AO89" s="232"/>
      <c r="AP89" s="238"/>
      <c r="AQ89" s="239"/>
      <c r="AR89" s="233"/>
      <c r="AS89" s="233"/>
      <c r="AT89" s="233"/>
      <c r="AU89" s="233"/>
      <c r="AV89" s="233"/>
      <c r="AW89" s="238"/>
      <c r="AX89" s="232"/>
      <c r="AY89" s="238"/>
      <c r="AZ89" s="232"/>
      <c r="BA89" s="238"/>
      <c r="BB89" s="232"/>
      <c r="BC89" s="238"/>
      <c r="BD89" s="109"/>
      <c r="BE89" s="110"/>
      <c r="BF89" s="109"/>
      <c r="BG89" s="110"/>
      <c r="BH89" s="239"/>
      <c r="BI89" s="233"/>
      <c r="BJ89" s="233"/>
      <c r="BK89" s="240"/>
      <c r="BL89" s="232"/>
      <c r="BM89" s="233"/>
      <c r="BN89" s="233"/>
      <c r="BO89" s="238"/>
      <c r="BP89" s="263"/>
      <c r="BQ89" s="236"/>
      <c r="BR89" s="236"/>
      <c r="BS89" s="264"/>
      <c r="BT89" s="235"/>
      <c r="BU89" s="236"/>
      <c r="BV89" s="236"/>
      <c r="BW89" s="241"/>
      <c r="BX89" s="235"/>
      <c r="BY89" s="236"/>
      <c r="BZ89" s="236"/>
      <c r="CA89" s="241"/>
      <c r="CB89" s="235"/>
      <c r="CC89" s="236"/>
      <c r="CD89" s="236"/>
      <c r="CE89" s="241"/>
      <c r="CF89" s="235"/>
      <c r="CG89" s="236"/>
      <c r="CH89" s="236"/>
      <c r="CI89" s="237"/>
      <c r="CJ89" s="41"/>
      <c r="CK89" s="41"/>
      <c r="CL89" s="41"/>
      <c r="CM89" s="41"/>
      <c r="CN89" s="41"/>
      <c r="CO89" s="41"/>
      <c r="CP89" s="41"/>
      <c r="CQ89" s="41"/>
      <c r="CR89" s="6"/>
      <c r="CS89" s="6"/>
    </row>
    <row r="90" spans="1:97" x14ac:dyDescent="0.15">
      <c r="A90" s="252">
        <v>64</v>
      </c>
      <c r="B90" s="253"/>
      <c r="C90" s="255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7"/>
      <c r="P90" s="258"/>
      <c r="Q90" s="259"/>
      <c r="R90" s="259"/>
      <c r="S90" s="259"/>
      <c r="T90" s="259"/>
      <c r="U90" s="259"/>
      <c r="V90" s="259"/>
      <c r="W90" s="260"/>
      <c r="X90" s="260"/>
      <c r="Y90" s="260"/>
      <c r="Z90" s="260"/>
      <c r="AA90" s="260"/>
      <c r="AB90" s="260"/>
      <c r="AC90" s="260"/>
      <c r="AD90" s="260"/>
      <c r="AE90" s="261"/>
      <c r="AF90" s="258"/>
      <c r="AG90" s="259"/>
      <c r="AH90" s="259"/>
      <c r="AI90" s="259"/>
      <c r="AJ90" s="259"/>
      <c r="AK90" s="259"/>
      <c r="AL90" s="259"/>
      <c r="AM90" s="259"/>
      <c r="AN90" s="262"/>
      <c r="AO90" s="232"/>
      <c r="AP90" s="238"/>
      <c r="AQ90" s="239"/>
      <c r="AR90" s="233"/>
      <c r="AS90" s="233"/>
      <c r="AT90" s="233"/>
      <c r="AU90" s="233"/>
      <c r="AV90" s="233"/>
      <c r="AW90" s="238"/>
      <c r="AX90" s="232"/>
      <c r="AY90" s="238"/>
      <c r="AZ90" s="232"/>
      <c r="BA90" s="238"/>
      <c r="BB90" s="232"/>
      <c r="BC90" s="238"/>
      <c r="BD90" s="109"/>
      <c r="BE90" s="110"/>
      <c r="BF90" s="109"/>
      <c r="BG90" s="110"/>
      <c r="BH90" s="239"/>
      <c r="BI90" s="233"/>
      <c r="BJ90" s="233"/>
      <c r="BK90" s="240"/>
      <c r="BL90" s="232"/>
      <c r="BM90" s="233"/>
      <c r="BN90" s="233"/>
      <c r="BO90" s="238"/>
      <c r="BP90" s="239"/>
      <c r="BQ90" s="233"/>
      <c r="BR90" s="233"/>
      <c r="BS90" s="240"/>
      <c r="BT90" s="232"/>
      <c r="BU90" s="233"/>
      <c r="BV90" s="233"/>
      <c r="BW90" s="238"/>
      <c r="BX90" s="232"/>
      <c r="BY90" s="233"/>
      <c r="BZ90" s="233"/>
      <c r="CA90" s="238"/>
      <c r="CB90" s="232"/>
      <c r="CC90" s="233"/>
      <c r="CD90" s="233"/>
      <c r="CE90" s="238"/>
      <c r="CF90" s="232"/>
      <c r="CG90" s="233"/>
      <c r="CH90" s="233"/>
      <c r="CI90" s="234"/>
      <c r="CJ90" s="41"/>
      <c r="CK90" s="41"/>
      <c r="CL90" s="41"/>
      <c r="CM90" s="41"/>
      <c r="CN90" s="41"/>
      <c r="CO90" s="41"/>
      <c r="CP90" s="41"/>
      <c r="CQ90" s="41"/>
      <c r="CR90" s="6"/>
      <c r="CS90" s="6"/>
    </row>
    <row r="91" spans="1:97" x14ac:dyDescent="0.15">
      <c r="A91" s="252">
        <v>65</v>
      </c>
      <c r="B91" s="253"/>
      <c r="C91" s="255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7"/>
      <c r="P91" s="258"/>
      <c r="Q91" s="259"/>
      <c r="R91" s="259"/>
      <c r="S91" s="259"/>
      <c r="T91" s="259"/>
      <c r="U91" s="259"/>
      <c r="V91" s="259"/>
      <c r="W91" s="260"/>
      <c r="X91" s="260"/>
      <c r="Y91" s="260"/>
      <c r="Z91" s="260"/>
      <c r="AA91" s="260"/>
      <c r="AB91" s="260"/>
      <c r="AC91" s="260"/>
      <c r="AD91" s="260"/>
      <c r="AE91" s="261"/>
      <c r="AF91" s="258"/>
      <c r="AG91" s="259"/>
      <c r="AH91" s="259"/>
      <c r="AI91" s="259"/>
      <c r="AJ91" s="259"/>
      <c r="AK91" s="259"/>
      <c r="AL91" s="259"/>
      <c r="AM91" s="259"/>
      <c r="AN91" s="262"/>
      <c r="AO91" s="232"/>
      <c r="AP91" s="238"/>
      <c r="AQ91" s="239"/>
      <c r="AR91" s="233"/>
      <c r="AS91" s="233"/>
      <c r="AT91" s="233"/>
      <c r="AU91" s="233"/>
      <c r="AV91" s="233"/>
      <c r="AW91" s="238"/>
      <c r="AX91" s="232"/>
      <c r="AY91" s="238"/>
      <c r="AZ91" s="232"/>
      <c r="BA91" s="238"/>
      <c r="BB91" s="232"/>
      <c r="BC91" s="238"/>
      <c r="BD91" s="109"/>
      <c r="BE91" s="110"/>
      <c r="BF91" s="109"/>
      <c r="BG91" s="110"/>
      <c r="BH91" s="239"/>
      <c r="BI91" s="233"/>
      <c r="BJ91" s="233"/>
      <c r="BK91" s="240"/>
      <c r="BL91" s="232"/>
      <c r="BM91" s="233"/>
      <c r="BN91" s="233"/>
      <c r="BO91" s="238"/>
      <c r="BP91" s="263"/>
      <c r="BQ91" s="236"/>
      <c r="BR91" s="236"/>
      <c r="BS91" s="264"/>
      <c r="BT91" s="235"/>
      <c r="BU91" s="236"/>
      <c r="BV91" s="236"/>
      <c r="BW91" s="241"/>
      <c r="BX91" s="235"/>
      <c r="BY91" s="236"/>
      <c r="BZ91" s="236"/>
      <c r="CA91" s="241"/>
      <c r="CB91" s="235"/>
      <c r="CC91" s="236"/>
      <c r="CD91" s="236"/>
      <c r="CE91" s="241"/>
      <c r="CF91" s="235"/>
      <c r="CG91" s="236"/>
      <c r="CH91" s="236"/>
      <c r="CI91" s="237"/>
      <c r="CJ91" s="41"/>
      <c r="CK91" s="41"/>
      <c r="CL91" s="41"/>
      <c r="CM91" s="41"/>
      <c r="CN91" s="41"/>
      <c r="CO91" s="41"/>
      <c r="CP91" s="41"/>
      <c r="CQ91" s="41"/>
      <c r="CR91" s="6"/>
      <c r="CS91" s="6"/>
    </row>
    <row r="92" spans="1:97" x14ac:dyDescent="0.15">
      <c r="A92" s="252">
        <v>66</v>
      </c>
      <c r="B92" s="253"/>
      <c r="C92" s="255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7"/>
      <c r="P92" s="258"/>
      <c r="Q92" s="259"/>
      <c r="R92" s="259"/>
      <c r="S92" s="259"/>
      <c r="T92" s="259"/>
      <c r="U92" s="259"/>
      <c r="V92" s="259"/>
      <c r="W92" s="260"/>
      <c r="X92" s="260"/>
      <c r="Y92" s="260"/>
      <c r="Z92" s="260"/>
      <c r="AA92" s="260"/>
      <c r="AB92" s="260"/>
      <c r="AC92" s="260"/>
      <c r="AD92" s="260"/>
      <c r="AE92" s="261"/>
      <c r="AF92" s="258"/>
      <c r="AG92" s="259"/>
      <c r="AH92" s="259"/>
      <c r="AI92" s="259"/>
      <c r="AJ92" s="259"/>
      <c r="AK92" s="259"/>
      <c r="AL92" s="259"/>
      <c r="AM92" s="259"/>
      <c r="AN92" s="262"/>
      <c r="AO92" s="232"/>
      <c r="AP92" s="238"/>
      <c r="AQ92" s="239"/>
      <c r="AR92" s="233"/>
      <c r="AS92" s="233"/>
      <c r="AT92" s="233"/>
      <c r="AU92" s="233"/>
      <c r="AV92" s="233"/>
      <c r="AW92" s="238"/>
      <c r="AX92" s="232"/>
      <c r="AY92" s="238"/>
      <c r="AZ92" s="232"/>
      <c r="BA92" s="238"/>
      <c r="BB92" s="232"/>
      <c r="BC92" s="238"/>
      <c r="BD92" s="109"/>
      <c r="BE92" s="110"/>
      <c r="BF92" s="109"/>
      <c r="BG92" s="110"/>
      <c r="BH92" s="239"/>
      <c r="BI92" s="233"/>
      <c r="BJ92" s="233"/>
      <c r="BK92" s="240"/>
      <c r="BL92" s="232"/>
      <c r="BM92" s="233"/>
      <c r="BN92" s="233"/>
      <c r="BO92" s="238"/>
      <c r="BP92" s="239"/>
      <c r="BQ92" s="233"/>
      <c r="BR92" s="233"/>
      <c r="BS92" s="240"/>
      <c r="BT92" s="232"/>
      <c r="BU92" s="233"/>
      <c r="BV92" s="233"/>
      <c r="BW92" s="238"/>
      <c r="BX92" s="232"/>
      <c r="BY92" s="233"/>
      <c r="BZ92" s="233"/>
      <c r="CA92" s="238"/>
      <c r="CB92" s="232"/>
      <c r="CC92" s="233"/>
      <c r="CD92" s="233"/>
      <c r="CE92" s="238"/>
      <c r="CF92" s="232"/>
      <c r="CG92" s="233"/>
      <c r="CH92" s="233"/>
      <c r="CI92" s="234"/>
      <c r="CJ92" s="41"/>
      <c r="CK92" s="41"/>
      <c r="CL92" s="41"/>
      <c r="CM92" s="41"/>
      <c r="CN92" s="41"/>
      <c r="CO92" s="41"/>
      <c r="CP92" s="41"/>
      <c r="CQ92" s="41"/>
      <c r="CR92" s="6"/>
      <c r="CS92" s="6"/>
    </row>
    <row r="93" spans="1:97" x14ac:dyDescent="0.15">
      <c r="A93" s="252">
        <v>67</v>
      </c>
      <c r="B93" s="253"/>
      <c r="C93" s="255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7"/>
      <c r="P93" s="258"/>
      <c r="Q93" s="259"/>
      <c r="R93" s="259"/>
      <c r="S93" s="259"/>
      <c r="T93" s="259"/>
      <c r="U93" s="259"/>
      <c r="V93" s="259"/>
      <c r="W93" s="260"/>
      <c r="X93" s="260"/>
      <c r="Y93" s="260"/>
      <c r="Z93" s="260"/>
      <c r="AA93" s="260"/>
      <c r="AB93" s="260"/>
      <c r="AC93" s="260"/>
      <c r="AD93" s="260"/>
      <c r="AE93" s="261"/>
      <c r="AF93" s="258"/>
      <c r="AG93" s="259"/>
      <c r="AH93" s="259"/>
      <c r="AI93" s="259"/>
      <c r="AJ93" s="259"/>
      <c r="AK93" s="259"/>
      <c r="AL93" s="259"/>
      <c r="AM93" s="259"/>
      <c r="AN93" s="262"/>
      <c r="AO93" s="232"/>
      <c r="AP93" s="238"/>
      <c r="AQ93" s="239"/>
      <c r="AR93" s="233"/>
      <c r="AS93" s="233"/>
      <c r="AT93" s="233"/>
      <c r="AU93" s="233"/>
      <c r="AV93" s="233"/>
      <c r="AW93" s="238"/>
      <c r="AX93" s="232"/>
      <c r="AY93" s="238"/>
      <c r="AZ93" s="232"/>
      <c r="BA93" s="238"/>
      <c r="BB93" s="232"/>
      <c r="BC93" s="238"/>
      <c r="BD93" s="109"/>
      <c r="BE93" s="110"/>
      <c r="BF93" s="109"/>
      <c r="BG93" s="110"/>
      <c r="BH93" s="239"/>
      <c r="BI93" s="233"/>
      <c r="BJ93" s="233"/>
      <c r="BK93" s="240"/>
      <c r="BL93" s="232"/>
      <c r="BM93" s="233"/>
      <c r="BN93" s="233"/>
      <c r="BO93" s="238"/>
      <c r="BP93" s="263"/>
      <c r="BQ93" s="236"/>
      <c r="BR93" s="236"/>
      <c r="BS93" s="264"/>
      <c r="BT93" s="235"/>
      <c r="BU93" s="236"/>
      <c r="BV93" s="236"/>
      <c r="BW93" s="241"/>
      <c r="BX93" s="235"/>
      <c r="BY93" s="236"/>
      <c r="BZ93" s="236"/>
      <c r="CA93" s="241"/>
      <c r="CB93" s="235"/>
      <c r="CC93" s="236"/>
      <c r="CD93" s="236"/>
      <c r="CE93" s="241"/>
      <c r="CF93" s="235"/>
      <c r="CG93" s="236"/>
      <c r="CH93" s="236"/>
      <c r="CI93" s="237"/>
      <c r="CJ93" s="41"/>
      <c r="CK93" s="41"/>
      <c r="CL93" s="41"/>
      <c r="CM93" s="41"/>
      <c r="CN93" s="41"/>
      <c r="CO93" s="41"/>
      <c r="CP93" s="41"/>
      <c r="CQ93" s="41"/>
      <c r="CR93" s="6"/>
      <c r="CS93" s="6"/>
    </row>
    <row r="94" spans="1:97" x14ac:dyDescent="0.15">
      <c r="A94" s="252">
        <v>68</v>
      </c>
      <c r="B94" s="253"/>
      <c r="C94" s="255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7"/>
      <c r="P94" s="258"/>
      <c r="Q94" s="259"/>
      <c r="R94" s="259"/>
      <c r="S94" s="259"/>
      <c r="T94" s="259"/>
      <c r="U94" s="259"/>
      <c r="V94" s="259"/>
      <c r="W94" s="260"/>
      <c r="X94" s="260"/>
      <c r="Y94" s="260"/>
      <c r="Z94" s="260"/>
      <c r="AA94" s="260"/>
      <c r="AB94" s="260"/>
      <c r="AC94" s="260"/>
      <c r="AD94" s="260"/>
      <c r="AE94" s="261"/>
      <c r="AF94" s="258"/>
      <c r="AG94" s="259"/>
      <c r="AH94" s="259"/>
      <c r="AI94" s="259"/>
      <c r="AJ94" s="259"/>
      <c r="AK94" s="259"/>
      <c r="AL94" s="259"/>
      <c r="AM94" s="259"/>
      <c r="AN94" s="262"/>
      <c r="AO94" s="232"/>
      <c r="AP94" s="238"/>
      <c r="AQ94" s="239"/>
      <c r="AR94" s="233"/>
      <c r="AS94" s="233"/>
      <c r="AT94" s="233"/>
      <c r="AU94" s="233"/>
      <c r="AV94" s="233"/>
      <c r="AW94" s="238"/>
      <c r="AX94" s="232"/>
      <c r="AY94" s="238"/>
      <c r="AZ94" s="232"/>
      <c r="BA94" s="238"/>
      <c r="BB94" s="232"/>
      <c r="BC94" s="238"/>
      <c r="BD94" s="109"/>
      <c r="BE94" s="110"/>
      <c r="BF94" s="109"/>
      <c r="BG94" s="110"/>
      <c r="BH94" s="239"/>
      <c r="BI94" s="233"/>
      <c r="BJ94" s="233"/>
      <c r="BK94" s="240"/>
      <c r="BL94" s="232"/>
      <c r="BM94" s="233"/>
      <c r="BN94" s="233"/>
      <c r="BO94" s="238"/>
      <c r="BP94" s="239"/>
      <c r="BQ94" s="233"/>
      <c r="BR94" s="233"/>
      <c r="BS94" s="240"/>
      <c r="BT94" s="232"/>
      <c r="BU94" s="233"/>
      <c r="BV94" s="233"/>
      <c r="BW94" s="238"/>
      <c r="BX94" s="232"/>
      <c r="BY94" s="233"/>
      <c r="BZ94" s="233"/>
      <c r="CA94" s="238"/>
      <c r="CB94" s="232"/>
      <c r="CC94" s="233"/>
      <c r="CD94" s="233"/>
      <c r="CE94" s="238"/>
      <c r="CF94" s="232"/>
      <c r="CG94" s="233"/>
      <c r="CH94" s="233"/>
      <c r="CI94" s="234"/>
      <c r="CJ94" s="41"/>
      <c r="CK94" s="41"/>
      <c r="CL94" s="41"/>
      <c r="CM94" s="41"/>
      <c r="CN94" s="41"/>
      <c r="CO94" s="41"/>
      <c r="CP94" s="41"/>
      <c r="CQ94" s="41"/>
      <c r="CR94" s="6"/>
      <c r="CS94" s="6"/>
    </row>
    <row r="95" spans="1:97" x14ac:dyDescent="0.15">
      <c r="A95" s="252">
        <v>69</v>
      </c>
      <c r="B95" s="253"/>
      <c r="C95" s="255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7"/>
      <c r="P95" s="258"/>
      <c r="Q95" s="259"/>
      <c r="R95" s="259"/>
      <c r="S95" s="259"/>
      <c r="T95" s="259"/>
      <c r="U95" s="259"/>
      <c r="V95" s="259"/>
      <c r="W95" s="260"/>
      <c r="X95" s="260"/>
      <c r="Y95" s="260"/>
      <c r="Z95" s="260"/>
      <c r="AA95" s="260"/>
      <c r="AB95" s="260"/>
      <c r="AC95" s="260"/>
      <c r="AD95" s="260"/>
      <c r="AE95" s="261"/>
      <c r="AF95" s="258"/>
      <c r="AG95" s="259"/>
      <c r="AH95" s="259"/>
      <c r="AI95" s="259"/>
      <c r="AJ95" s="259"/>
      <c r="AK95" s="259"/>
      <c r="AL95" s="259"/>
      <c r="AM95" s="259"/>
      <c r="AN95" s="262"/>
      <c r="AO95" s="232"/>
      <c r="AP95" s="238"/>
      <c r="AQ95" s="239"/>
      <c r="AR95" s="233"/>
      <c r="AS95" s="233"/>
      <c r="AT95" s="233"/>
      <c r="AU95" s="233"/>
      <c r="AV95" s="233"/>
      <c r="AW95" s="238"/>
      <c r="AX95" s="232"/>
      <c r="AY95" s="238"/>
      <c r="AZ95" s="232"/>
      <c r="BA95" s="238"/>
      <c r="BB95" s="232"/>
      <c r="BC95" s="238"/>
      <c r="BD95" s="109"/>
      <c r="BE95" s="110"/>
      <c r="BF95" s="109"/>
      <c r="BG95" s="110"/>
      <c r="BH95" s="239"/>
      <c r="BI95" s="233"/>
      <c r="BJ95" s="233"/>
      <c r="BK95" s="240"/>
      <c r="BL95" s="232"/>
      <c r="BM95" s="233"/>
      <c r="BN95" s="233"/>
      <c r="BO95" s="238"/>
      <c r="BP95" s="263"/>
      <c r="BQ95" s="236"/>
      <c r="BR95" s="236"/>
      <c r="BS95" s="264"/>
      <c r="BT95" s="235"/>
      <c r="BU95" s="236"/>
      <c r="BV95" s="236"/>
      <c r="BW95" s="241"/>
      <c r="BX95" s="235"/>
      <c r="BY95" s="236"/>
      <c r="BZ95" s="236"/>
      <c r="CA95" s="241"/>
      <c r="CB95" s="235"/>
      <c r="CC95" s="236"/>
      <c r="CD95" s="236"/>
      <c r="CE95" s="241"/>
      <c r="CF95" s="235"/>
      <c r="CG95" s="236"/>
      <c r="CH95" s="236"/>
      <c r="CI95" s="237"/>
      <c r="CJ95" s="41"/>
      <c r="CK95" s="41"/>
      <c r="CL95" s="41"/>
      <c r="CM95" s="41"/>
      <c r="CN95" s="41"/>
      <c r="CO95" s="41"/>
      <c r="CP95" s="41"/>
      <c r="CQ95" s="41"/>
      <c r="CR95" s="6"/>
      <c r="CS95" s="6"/>
    </row>
    <row r="96" spans="1:97" ht="14.25" thickBot="1" x14ac:dyDescent="0.2">
      <c r="A96" s="242">
        <v>70</v>
      </c>
      <c r="B96" s="243"/>
      <c r="C96" s="244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247"/>
      <c r="Q96" s="248"/>
      <c r="R96" s="248"/>
      <c r="S96" s="248"/>
      <c r="T96" s="248"/>
      <c r="U96" s="248"/>
      <c r="V96" s="248"/>
      <c r="W96" s="249"/>
      <c r="X96" s="249"/>
      <c r="Y96" s="249"/>
      <c r="Z96" s="249"/>
      <c r="AA96" s="249"/>
      <c r="AB96" s="249"/>
      <c r="AC96" s="249"/>
      <c r="AD96" s="249"/>
      <c r="AE96" s="250"/>
      <c r="AF96" s="247"/>
      <c r="AG96" s="248"/>
      <c r="AH96" s="248"/>
      <c r="AI96" s="248"/>
      <c r="AJ96" s="248"/>
      <c r="AK96" s="248"/>
      <c r="AL96" s="248"/>
      <c r="AM96" s="248"/>
      <c r="AN96" s="251"/>
      <c r="AO96" s="229"/>
      <c r="AP96" s="228"/>
      <c r="AQ96" s="230"/>
      <c r="AR96" s="227"/>
      <c r="AS96" s="227"/>
      <c r="AT96" s="227"/>
      <c r="AU96" s="227"/>
      <c r="AV96" s="227"/>
      <c r="AW96" s="228"/>
      <c r="AX96" s="229"/>
      <c r="AY96" s="228"/>
      <c r="AZ96" s="229"/>
      <c r="BA96" s="228"/>
      <c r="BB96" s="229"/>
      <c r="BC96" s="228"/>
      <c r="BD96" s="113"/>
      <c r="BE96" s="119"/>
      <c r="BF96" s="113"/>
      <c r="BG96" s="119"/>
      <c r="BH96" s="230"/>
      <c r="BI96" s="227"/>
      <c r="BJ96" s="227"/>
      <c r="BK96" s="231"/>
      <c r="BL96" s="229"/>
      <c r="BM96" s="227"/>
      <c r="BN96" s="227"/>
      <c r="BO96" s="228"/>
      <c r="BP96" s="229"/>
      <c r="BQ96" s="227"/>
      <c r="BR96" s="227"/>
      <c r="BS96" s="231"/>
      <c r="BT96" s="229"/>
      <c r="BU96" s="227"/>
      <c r="BV96" s="227"/>
      <c r="BW96" s="228"/>
      <c r="BX96" s="229"/>
      <c r="BY96" s="227"/>
      <c r="BZ96" s="227"/>
      <c r="CA96" s="228"/>
      <c r="CB96" s="229"/>
      <c r="CC96" s="227"/>
      <c r="CD96" s="227"/>
      <c r="CE96" s="228"/>
      <c r="CF96" s="229"/>
      <c r="CG96" s="227"/>
      <c r="CH96" s="227"/>
      <c r="CI96" s="254"/>
      <c r="CJ96" s="41"/>
      <c r="CK96" s="41"/>
      <c r="CL96" s="41"/>
      <c r="CM96" s="41"/>
      <c r="CN96" s="41"/>
      <c r="CO96" s="41"/>
      <c r="CP96" s="41"/>
      <c r="CQ96" s="41"/>
      <c r="CR96" s="6"/>
      <c r="CS96" s="6"/>
    </row>
    <row r="97" spans="1:97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41"/>
      <c r="CK97" s="6"/>
      <c r="CL97" s="6"/>
      <c r="CM97" s="6"/>
      <c r="CN97" s="6"/>
      <c r="CO97" s="6"/>
      <c r="CP97" s="6"/>
      <c r="CQ97" s="6"/>
      <c r="CR97" s="6"/>
      <c r="CS97" s="6"/>
    </row>
    <row r="98" spans="1:97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</row>
    <row r="99" spans="1:97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</row>
    <row r="100" spans="1:97" x14ac:dyDescent="0.15">
      <c r="CJ100" s="6"/>
    </row>
  </sheetData>
  <sheetProtection sheet="1" objects="1" scenarios="1"/>
  <protectedRanges>
    <protectedRange sqref="AZ33:BA56 AZ57:BO96 C27:AN38 BH27:BO56 C39:AY96 BP27:CI96" name="範囲2"/>
    <protectedRange sqref="F9:W9" name="範囲1_1_1_1_1"/>
  </protectedRanges>
  <mergeCells count="2071">
    <mergeCell ref="A21:E21"/>
    <mergeCell ref="F21:W21"/>
    <mergeCell ref="AX21:AY21"/>
    <mergeCell ref="AX22:AY22"/>
    <mergeCell ref="P27:V27"/>
    <mergeCell ref="W27:AE27"/>
    <mergeCell ref="AF27:AN27"/>
    <mergeCell ref="AZ26:BA26"/>
    <mergeCell ref="BB26:BC26"/>
    <mergeCell ref="BH26:BI26"/>
    <mergeCell ref="BP96:BQ96"/>
    <mergeCell ref="BR96:BS96"/>
    <mergeCell ref="BT96:BU96"/>
    <mergeCell ref="BV96:BW96"/>
    <mergeCell ref="BF27:BG27"/>
    <mergeCell ref="BD28:BE28"/>
    <mergeCell ref="BF28:BG28"/>
    <mergeCell ref="BD29:BE29"/>
    <mergeCell ref="BF29:BG29"/>
    <mergeCell ref="BD30:BE30"/>
    <mergeCell ref="BF30:BG30"/>
    <mergeCell ref="BD31:BE31"/>
    <mergeCell ref="BF31:BG31"/>
    <mergeCell ref="BD32:BE32"/>
    <mergeCell ref="BF32:BG32"/>
    <mergeCell ref="BD33:BE33"/>
    <mergeCell ref="BF33:BG33"/>
    <mergeCell ref="BD34:BE34"/>
    <mergeCell ref="BF34:BG34"/>
    <mergeCell ref="BD35:BE35"/>
    <mergeCell ref="BF35:BG35"/>
    <mergeCell ref="BD36:BE36"/>
    <mergeCell ref="AA2:AH4"/>
    <mergeCell ref="A3:E3"/>
    <mergeCell ref="F3:W3"/>
    <mergeCell ref="A4:E4"/>
    <mergeCell ref="F4:W4"/>
    <mergeCell ref="A5:E5"/>
    <mergeCell ref="F5:W5"/>
    <mergeCell ref="A14:E14"/>
    <mergeCell ref="F14:W14"/>
    <mergeCell ref="A15:E15"/>
    <mergeCell ref="F15:W15"/>
    <mergeCell ref="A16:E16"/>
    <mergeCell ref="F16:W16"/>
    <mergeCell ref="A11:E11"/>
    <mergeCell ref="F11:W11"/>
    <mergeCell ref="A12:E12"/>
    <mergeCell ref="F12:W12"/>
    <mergeCell ref="A13:E13"/>
    <mergeCell ref="F13:W13"/>
    <mergeCell ref="A9:E9"/>
    <mergeCell ref="F9:N9"/>
    <mergeCell ref="O9:Q9"/>
    <mergeCell ref="R9:W9"/>
    <mergeCell ref="A10:E10"/>
    <mergeCell ref="F10:W10"/>
    <mergeCell ref="A6:E6"/>
    <mergeCell ref="F6:W6"/>
    <mergeCell ref="A7:E7"/>
    <mergeCell ref="F7:W7"/>
    <mergeCell ref="A8:E8"/>
    <mergeCell ref="F8:W8"/>
    <mergeCell ref="BZ22:CA22"/>
    <mergeCell ref="A23:B26"/>
    <mergeCell ref="C23:F26"/>
    <mergeCell ref="G23:J26"/>
    <mergeCell ref="K23:O26"/>
    <mergeCell ref="P23:V26"/>
    <mergeCell ref="A17:E17"/>
    <mergeCell ref="F17:W17"/>
    <mergeCell ref="A18:E18"/>
    <mergeCell ref="F18:W18"/>
    <mergeCell ref="A20:E20"/>
    <mergeCell ref="F20:W20"/>
    <mergeCell ref="CF26:CG26"/>
    <mergeCell ref="CH26:CI26"/>
    <mergeCell ref="CF24:CI25"/>
    <mergeCell ref="BD24:BE24"/>
    <mergeCell ref="BF24:BG24"/>
    <mergeCell ref="BD25:BE25"/>
    <mergeCell ref="BF25:BG25"/>
    <mergeCell ref="BD26:BE26"/>
    <mergeCell ref="BF26:BG26"/>
    <mergeCell ref="BP24:BS24"/>
    <mergeCell ref="BT24:BW24"/>
    <mergeCell ref="BP25:BS25"/>
    <mergeCell ref="BT25:BW25"/>
    <mergeCell ref="BP26:BQ26"/>
    <mergeCell ref="BT26:BU26"/>
    <mergeCell ref="BX26:BY26"/>
    <mergeCell ref="CB26:CC26"/>
    <mergeCell ref="BL25:BO25"/>
    <mergeCell ref="BX25:CA25"/>
    <mergeCell ref="CB25:CE25"/>
    <mergeCell ref="BL26:BM26"/>
    <mergeCell ref="AZ25:BA25"/>
    <mergeCell ref="BB25:BC25"/>
    <mergeCell ref="BH25:BK25"/>
    <mergeCell ref="W23:AE26"/>
    <mergeCell ref="AF23:AN26"/>
    <mergeCell ref="AO23:AP26"/>
    <mergeCell ref="AQ23:AW23"/>
    <mergeCell ref="AX23:AY26"/>
    <mergeCell ref="AQ24:AS26"/>
    <mergeCell ref="AT24:AU26"/>
    <mergeCell ref="BP27:BQ27"/>
    <mergeCell ref="BR27:BS27"/>
    <mergeCell ref="BT27:BU27"/>
    <mergeCell ref="BV27:BW27"/>
    <mergeCell ref="CF27:CG27"/>
    <mergeCell ref="CH27:CI27"/>
    <mergeCell ref="AZ24:BA24"/>
    <mergeCell ref="BB24:BC24"/>
    <mergeCell ref="BH24:BK24"/>
    <mergeCell ref="BL24:BO24"/>
    <mergeCell ref="BX24:CA24"/>
    <mergeCell ref="CB24:CE24"/>
    <mergeCell ref="AV24:AW26"/>
    <mergeCell ref="A28:B28"/>
    <mergeCell ref="C28:F28"/>
    <mergeCell ref="G28:J28"/>
    <mergeCell ref="K28:O28"/>
    <mergeCell ref="P28:V28"/>
    <mergeCell ref="W28:AE28"/>
    <mergeCell ref="AF28:AN28"/>
    <mergeCell ref="BN27:BO27"/>
    <mergeCell ref="BX27:BY27"/>
    <mergeCell ref="BZ27:CA27"/>
    <mergeCell ref="CB27:CC27"/>
    <mergeCell ref="CD27:CE27"/>
    <mergeCell ref="AZ27:BA27"/>
    <mergeCell ref="BB27:BC27"/>
    <mergeCell ref="BH27:BI27"/>
    <mergeCell ref="BJ27:BK27"/>
    <mergeCell ref="BL27:BM27"/>
    <mergeCell ref="AO27:AP27"/>
    <mergeCell ref="AQ27:AS27"/>
    <mergeCell ref="AT27:AU27"/>
    <mergeCell ref="AV27:AW27"/>
    <mergeCell ref="AX27:AY27"/>
    <mergeCell ref="CF28:CG28"/>
    <mergeCell ref="CH28:CI28"/>
    <mergeCell ref="A27:B27"/>
    <mergeCell ref="C27:F27"/>
    <mergeCell ref="G27:J27"/>
    <mergeCell ref="K27:O27"/>
    <mergeCell ref="K29:O29"/>
    <mergeCell ref="P29:V29"/>
    <mergeCell ref="W29:AE29"/>
    <mergeCell ref="AF29:AN29"/>
    <mergeCell ref="BN28:BO28"/>
    <mergeCell ref="BX28:BY28"/>
    <mergeCell ref="BZ28:CA28"/>
    <mergeCell ref="CB28:CC28"/>
    <mergeCell ref="CD28:CE28"/>
    <mergeCell ref="AZ28:BA28"/>
    <mergeCell ref="BB28:BC28"/>
    <mergeCell ref="BH28:BI28"/>
    <mergeCell ref="BJ28:BK28"/>
    <mergeCell ref="BL28:BM28"/>
    <mergeCell ref="AO28:AP28"/>
    <mergeCell ref="AQ28:AS28"/>
    <mergeCell ref="AT28:AU28"/>
    <mergeCell ref="AV28:AW28"/>
    <mergeCell ref="AX28:AY28"/>
    <mergeCell ref="BP28:BQ28"/>
    <mergeCell ref="BR28:BS28"/>
    <mergeCell ref="BT28:BU28"/>
    <mergeCell ref="BV28:BW28"/>
    <mergeCell ref="BP29:BQ29"/>
    <mergeCell ref="BR29:BS29"/>
    <mergeCell ref="BT29:BU29"/>
    <mergeCell ref="BV29:BW29"/>
    <mergeCell ref="CF29:CG29"/>
    <mergeCell ref="CH29:CI29"/>
    <mergeCell ref="A30:B30"/>
    <mergeCell ref="C30:F30"/>
    <mergeCell ref="G30:J30"/>
    <mergeCell ref="K30:O30"/>
    <mergeCell ref="P30:V30"/>
    <mergeCell ref="W30:AE30"/>
    <mergeCell ref="AF30:AN30"/>
    <mergeCell ref="BN29:BO29"/>
    <mergeCell ref="BX29:BY29"/>
    <mergeCell ref="BZ29:CA29"/>
    <mergeCell ref="CB29:CC29"/>
    <mergeCell ref="CD29:CE29"/>
    <mergeCell ref="AZ29:BA29"/>
    <mergeCell ref="BB29:BC29"/>
    <mergeCell ref="BH29:BI29"/>
    <mergeCell ref="BJ29:BK29"/>
    <mergeCell ref="BL29:BM29"/>
    <mergeCell ref="AO29:AP29"/>
    <mergeCell ref="AQ29:AS29"/>
    <mergeCell ref="AT29:AU29"/>
    <mergeCell ref="AV29:AW29"/>
    <mergeCell ref="AX29:AY29"/>
    <mergeCell ref="CF30:CG30"/>
    <mergeCell ref="CH30:CI30"/>
    <mergeCell ref="A29:B29"/>
    <mergeCell ref="C29:F29"/>
    <mergeCell ref="G29:J29"/>
    <mergeCell ref="AF31:AN31"/>
    <mergeCell ref="BN30:BO30"/>
    <mergeCell ref="BX30:BY30"/>
    <mergeCell ref="BZ30:CA30"/>
    <mergeCell ref="CB30:CC30"/>
    <mergeCell ref="CD30:CE30"/>
    <mergeCell ref="AZ30:BA30"/>
    <mergeCell ref="BB30:BC30"/>
    <mergeCell ref="BH30:BI30"/>
    <mergeCell ref="BJ30:BK30"/>
    <mergeCell ref="BL30:BM30"/>
    <mergeCell ref="AO30:AP30"/>
    <mergeCell ref="AQ30:AS30"/>
    <mergeCell ref="AT30:AU30"/>
    <mergeCell ref="AV30:AW30"/>
    <mergeCell ref="AX30:AY30"/>
    <mergeCell ref="BP30:BQ30"/>
    <mergeCell ref="BR30:BS30"/>
    <mergeCell ref="BT30:BU30"/>
    <mergeCell ref="BV30:BW30"/>
    <mergeCell ref="BP31:BQ31"/>
    <mergeCell ref="BR31:BS31"/>
    <mergeCell ref="BT31:BU31"/>
    <mergeCell ref="BV31:BW31"/>
    <mergeCell ref="CF31:CG31"/>
    <mergeCell ref="CH31:CI31"/>
    <mergeCell ref="A32:B32"/>
    <mergeCell ref="C32:F32"/>
    <mergeCell ref="G32:J32"/>
    <mergeCell ref="K32:O32"/>
    <mergeCell ref="P32:V32"/>
    <mergeCell ref="W32:AE32"/>
    <mergeCell ref="AF32:AN32"/>
    <mergeCell ref="BN31:BO31"/>
    <mergeCell ref="BX31:BY31"/>
    <mergeCell ref="BZ31:CA31"/>
    <mergeCell ref="CB31:CC31"/>
    <mergeCell ref="CD31:CE31"/>
    <mergeCell ref="AZ31:BA31"/>
    <mergeCell ref="BB31:BC31"/>
    <mergeCell ref="BH31:BI31"/>
    <mergeCell ref="BJ31:BK31"/>
    <mergeCell ref="BL31:BM31"/>
    <mergeCell ref="AO31:AP31"/>
    <mergeCell ref="AQ31:AS31"/>
    <mergeCell ref="AT31:AU31"/>
    <mergeCell ref="AV31:AW31"/>
    <mergeCell ref="AX31:AY31"/>
    <mergeCell ref="CF32:CG32"/>
    <mergeCell ref="CH32:CI32"/>
    <mergeCell ref="A31:B31"/>
    <mergeCell ref="C31:F31"/>
    <mergeCell ref="G31:J31"/>
    <mergeCell ref="K31:O31"/>
    <mergeCell ref="P31:V31"/>
    <mergeCell ref="W31:AE31"/>
    <mergeCell ref="AF33:AN33"/>
    <mergeCell ref="BN32:BO32"/>
    <mergeCell ref="BX32:BY32"/>
    <mergeCell ref="BZ32:CA32"/>
    <mergeCell ref="CB32:CC32"/>
    <mergeCell ref="CD32:CE32"/>
    <mergeCell ref="AZ32:BA32"/>
    <mergeCell ref="BB32:BC32"/>
    <mergeCell ref="BH32:BI32"/>
    <mergeCell ref="BJ32:BK32"/>
    <mergeCell ref="BL32:BM32"/>
    <mergeCell ref="AO32:AP32"/>
    <mergeCell ref="AQ32:AS32"/>
    <mergeCell ref="AT32:AU32"/>
    <mergeCell ref="AV32:AW32"/>
    <mergeCell ref="AX32:AY32"/>
    <mergeCell ref="BP32:BQ32"/>
    <mergeCell ref="BR32:BS32"/>
    <mergeCell ref="BT32:BU32"/>
    <mergeCell ref="BV32:BW32"/>
    <mergeCell ref="BP33:BQ33"/>
    <mergeCell ref="BR33:BS33"/>
    <mergeCell ref="BT33:BU33"/>
    <mergeCell ref="BV33:BW33"/>
    <mergeCell ref="CF33:CG33"/>
    <mergeCell ref="CH33:CI33"/>
    <mergeCell ref="A34:B34"/>
    <mergeCell ref="C34:F34"/>
    <mergeCell ref="G34:J34"/>
    <mergeCell ref="K34:O34"/>
    <mergeCell ref="P34:V34"/>
    <mergeCell ref="W34:AE34"/>
    <mergeCell ref="AF34:AN34"/>
    <mergeCell ref="BN33:BO33"/>
    <mergeCell ref="BX33:BY33"/>
    <mergeCell ref="BZ33:CA33"/>
    <mergeCell ref="CB33:CC33"/>
    <mergeCell ref="CD33:CE33"/>
    <mergeCell ref="AZ33:BA33"/>
    <mergeCell ref="BB33:BC33"/>
    <mergeCell ref="BH33:BI33"/>
    <mergeCell ref="BJ33:BK33"/>
    <mergeCell ref="BL33:BM33"/>
    <mergeCell ref="AO33:AP33"/>
    <mergeCell ref="AQ33:AS33"/>
    <mergeCell ref="AT33:AU33"/>
    <mergeCell ref="AV33:AW33"/>
    <mergeCell ref="AX33:AY33"/>
    <mergeCell ref="CF34:CG34"/>
    <mergeCell ref="CH34:CI34"/>
    <mergeCell ref="A33:B33"/>
    <mergeCell ref="C33:F33"/>
    <mergeCell ref="G33:J33"/>
    <mergeCell ref="K33:O33"/>
    <mergeCell ref="P33:V33"/>
    <mergeCell ref="W33:AE33"/>
    <mergeCell ref="AF35:AN35"/>
    <mergeCell ref="BN34:BO34"/>
    <mergeCell ref="BX34:BY34"/>
    <mergeCell ref="BZ34:CA34"/>
    <mergeCell ref="CB34:CC34"/>
    <mergeCell ref="CD34:CE34"/>
    <mergeCell ref="AZ34:BA34"/>
    <mergeCell ref="BB34:BC34"/>
    <mergeCell ref="BH34:BI34"/>
    <mergeCell ref="BJ34:BK34"/>
    <mergeCell ref="BL34:BM34"/>
    <mergeCell ref="AO34:AP34"/>
    <mergeCell ref="AQ34:AS34"/>
    <mergeCell ref="AT34:AU34"/>
    <mergeCell ref="AV34:AW34"/>
    <mergeCell ref="AX34:AY34"/>
    <mergeCell ref="BP34:BQ34"/>
    <mergeCell ref="BR34:BS34"/>
    <mergeCell ref="BT34:BU34"/>
    <mergeCell ref="BV34:BW34"/>
    <mergeCell ref="BP35:BQ35"/>
    <mergeCell ref="BR35:BS35"/>
    <mergeCell ref="BT35:BU35"/>
    <mergeCell ref="BV35:BW35"/>
    <mergeCell ref="CF35:CG35"/>
    <mergeCell ref="CH35:CI35"/>
    <mergeCell ref="A36:B36"/>
    <mergeCell ref="C36:F36"/>
    <mergeCell ref="G36:J36"/>
    <mergeCell ref="K36:O36"/>
    <mergeCell ref="P36:V36"/>
    <mergeCell ref="W36:AE36"/>
    <mergeCell ref="AF36:AN36"/>
    <mergeCell ref="BN35:BO35"/>
    <mergeCell ref="BX35:BY35"/>
    <mergeCell ref="BZ35:CA35"/>
    <mergeCell ref="CB35:CC35"/>
    <mergeCell ref="CD35:CE35"/>
    <mergeCell ref="AZ35:BA35"/>
    <mergeCell ref="BB35:BC35"/>
    <mergeCell ref="BH35:BI35"/>
    <mergeCell ref="BJ35:BK35"/>
    <mergeCell ref="BL35:BM35"/>
    <mergeCell ref="AO35:AP35"/>
    <mergeCell ref="AQ35:AS35"/>
    <mergeCell ref="AT35:AU35"/>
    <mergeCell ref="AV35:AW35"/>
    <mergeCell ref="AX35:AY35"/>
    <mergeCell ref="CF36:CG36"/>
    <mergeCell ref="CH36:CI36"/>
    <mergeCell ref="A35:B35"/>
    <mergeCell ref="C35:F35"/>
    <mergeCell ref="G35:J35"/>
    <mergeCell ref="K35:O35"/>
    <mergeCell ref="P35:V35"/>
    <mergeCell ref="W35:AE35"/>
    <mergeCell ref="AF37:AN37"/>
    <mergeCell ref="BN36:BO36"/>
    <mergeCell ref="BX36:BY36"/>
    <mergeCell ref="BZ36:CA36"/>
    <mergeCell ref="CB36:CC36"/>
    <mergeCell ref="CD36:CE36"/>
    <mergeCell ref="AZ36:BA36"/>
    <mergeCell ref="BB36:BC36"/>
    <mergeCell ref="BH36:BI36"/>
    <mergeCell ref="BJ36:BK36"/>
    <mergeCell ref="BL36:BM36"/>
    <mergeCell ref="AO36:AP36"/>
    <mergeCell ref="AQ36:AS36"/>
    <mergeCell ref="AT36:AU36"/>
    <mergeCell ref="AV36:AW36"/>
    <mergeCell ref="AX36:AY36"/>
    <mergeCell ref="BP36:BQ36"/>
    <mergeCell ref="BR36:BS36"/>
    <mergeCell ref="BT36:BU36"/>
    <mergeCell ref="BV36:BW36"/>
    <mergeCell ref="BP37:BQ37"/>
    <mergeCell ref="BR37:BS37"/>
    <mergeCell ref="BT37:BU37"/>
    <mergeCell ref="BV37:BW37"/>
    <mergeCell ref="BF36:BG36"/>
    <mergeCell ref="BD37:BE37"/>
    <mergeCell ref="BF37:BG37"/>
    <mergeCell ref="CF37:CG37"/>
    <mergeCell ref="CH37:CI37"/>
    <mergeCell ref="A38:B38"/>
    <mergeCell ref="C38:F38"/>
    <mergeCell ref="G38:J38"/>
    <mergeCell ref="K38:O38"/>
    <mergeCell ref="P38:V38"/>
    <mergeCell ref="W38:AE38"/>
    <mergeCell ref="AF38:AN38"/>
    <mergeCell ref="BN37:BO37"/>
    <mergeCell ref="BX37:BY37"/>
    <mergeCell ref="BZ37:CA37"/>
    <mergeCell ref="CB37:CC37"/>
    <mergeCell ref="CD37:CE37"/>
    <mergeCell ref="AZ37:BA37"/>
    <mergeCell ref="BB37:BC37"/>
    <mergeCell ref="BH37:BI37"/>
    <mergeCell ref="BJ37:BK37"/>
    <mergeCell ref="BL37:BM37"/>
    <mergeCell ref="AO37:AP37"/>
    <mergeCell ref="AQ37:AS37"/>
    <mergeCell ref="AT37:AU37"/>
    <mergeCell ref="AV37:AW37"/>
    <mergeCell ref="AX37:AY37"/>
    <mergeCell ref="CF38:CG38"/>
    <mergeCell ref="CH38:CI38"/>
    <mergeCell ref="A37:B37"/>
    <mergeCell ref="C37:F37"/>
    <mergeCell ref="G37:J37"/>
    <mergeCell ref="K37:O37"/>
    <mergeCell ref="P37:V37"/>
    <mergeCell ref="W37:AE37"/>
    <mergeCell ref="AF39:AN39"/>
    <mergeCell ref="BN38:BO38"/>
    <mergeCell ref="BX38:BY38"/>
    <mergeCell ref="BZ38:CA38"/>
    <mergeCell ref="CB38:CC38"/>
    <mergeCell ref="CD38:CE38"/>
    <mergeCell ref="AZ38:BA38"/>
    <mergeCell ref="BB38:BC38"/>
    <mergeCell ref="BH38:BI38"/>
    <mergeCell ref="BJ38:BK38"/>
    <mergeCell ref="BL38:BM38"/>
    <mergeCell ref="AO38:AP38"/>
    <mergeCell ref="AQ38:AS38"/>
    <mergeCell ref="AT38:AU38"/>
    <mergeCell ref="AV38:AW38"/>
    <mergeCell ref="AX38:AY38"/>
    <mergeCell ref="BP38:BQ38"/>
    <mergeCell ref="BR38:BS38"/>
    <mergeCell ref="BT38:BU38"/>
    <mergeCell ref="BV38:BW38"/>
    <mergeCell ref="BP39:BQ39"/>
    <mergeCell ref="BR39:BS39"/>
    <mergeCell ref="BT39:BU39"/>
    <mergeCell ref="BV39:BW39"/>
    <mergeCell ref="BD38:BE38"/>
    <mergeCell ref="BF38:BG38"/>
    <mergeCell ref="CF39:CG39"/>
    <mergeCell ref="CH39:CI39"/>
    <mergeCell ref="A40:B40"/>
    <mergeCell ref="C40:F40"/>
    <mergeCell ref="G40:J40"/>
    <mergeCell ref="K40:O40"/>
    <mergeCell ref="P40:V40"/>
    <mergeCell ref="W40:AE40"/>
    <mergeCell ref="AF40:AN40"/>
    <mergeCell ref="BN39:BO39"/>
    <mergeCell ref="BX39:BY39"/>
    <mergeCell ref="BZ39:CA39"/>
    <mergeCell ref="CB39:CC39"/>
    <mergeCell ref="CD39:CE39"/>
    <mergeCell ref="AZ39:BA39"/>
    <mergeCell ref="BB39:BC39"/>
    <mergeCell ref="BH39:BI39"/>
    <mergeCell ref="BJ39:BK39"/>
    <mergeCell ref="BL39:BM39"/>
    <mergeCell ref="AO39:AP39"/>
    <mergeCell ref="AQ39:AS39"/>
    <mergeCell ref="AT39:AU39"/>
    <mergeCell ref="AV39:AW39"/>
    <mergeCell ref="AX39:AY39"/>
    <mergeCell ref="CF40:CG40"/>
    <mergeCell ref="CH40:CI40"/>
    <mergeCell ref="A39:B39"/>
    <mergeCell ref="C39:F39"/>
    <mergeCell ref="G39:J39"/>
    <mergeCell ref="K39:O39"/>
    <mergeCell ref="P39:V39"/>
    <mergeCell ref="W39:AE39"/>
    <mergeCell ref="AF41:AN41"/>
    <mergeCell ref="BN40:BO40"/>
    <mergeCell ref="BX40:BY40"/>
    <mergeCell ref="BZ40:CA40"/>
    <mergeCell ref="CB40:CC40"/>
    <mergeCell ref="CD40:CE40"/>
    <mergeCell ref="AZ40:BA40"/>
    <mergeCell ref="BB40:BC40"/>
    <mergeCell ref="BH40:BI40"/>
    <mergeCell ref="BJ40:BK40"/>
    <mergeCell ref="BL40:BM40"/>
    <mergeCell ref="AO40:AP40"/>
    <mergeCell ref="AQ40:AS40"/>
    <mergeCell ref="AT40:AU40"/>
    <mergeCell ref="AV40:AW40"/>
    <mergeCell ref="AX40:AY40"/>
    <mergeCell ref="BP40:BQ40"/>
    <mergeCell ref="BR40:BS40"/>
    <mergeCell ref="BT40:BU40"/>
    <mergeCell ref="BV40:BW40"/>
    <mergeCell ref="BP41:BQ41"/>
    <mergeCell ref="BR41:BS41"/>
    <mergeCell ref="BT41:BU41"/>
    <mergeCell ref="BV41:BW41"/>
    <mergeCell ref="CF41:CG41"/>
    <mergeCell ref="CH41:CI41"/>
    <mergeCell ref="A42:B42"/>
    <mergeCell ref="C42:F42"/>
    <mergeCell ref="G42:J42"/>
    <mergeCell ref="K42:O42"/>
    <mergeCell ref="P42:V42"/>
    <mergeCell ref="W42:AE42"/>
    <mergeCell ref="AF42:AN42"/>
    <mergeCell ref="BN41:BO41"/>
    <mergeCell ref="BX41:BY41"/>
    <mergeCell ref="BZ41:CA41"/>
    <mergeCell ref="CB41:CC41"/>
    <mergeCell ref="CD41:CE41"/>
    <mergeCell ref="AZ41:BA41"/>
    <mergeCell ref="BB41:BC41"/>
    <mergeCell ref="BH41:BI41"/>
    <mergeCell ref="BJ41:BK41"/>
    <mergeCell ref="BL41:BM41"/>
    <mergeCell ref="AO41:AP41"/>
    <mergeCell ref="AQ41:AS41"/>
    <mergeCell ref="AT41:AU41"/>
    <mergeCell ref="AV41:AW41"/>
    <mergeCell ref="AX41:AY41"/>
    <mergeCell ref="CF42:CG42"/>
    <mergeCell ref="CH42:CI42"/>
    <mergeCell ref="A41:B41"/>
    <mergeCell ref="C41:F41"/>
    <mergeCell ref="G41:J41"/>
    <mergeCell ref="K41:O41"/>
    <mergeCell ref="P41:V41"/>
    <mergeCell ref="W41:AE41"/>
    <mergeCell ref="AF43:AN43"/>
    <mergeCell ref="BN42:BO42"/>
    <mergeCell ref="BX42:BY42"/>
    <mergeCell ref="BZ42:CA42"/>
    <mergeCell ref="CB42:CC42"/>
    <mergeCell ref="CD42:CE42"/>
    <mergeCell ref="AZ42:BA42"/>
    <mergeCell ref="BB42:BC42"/>
    <mergeCell ref="BH42:BI42"/>
    <mergeCell ref="BJ42:BK42"/>
    <mergeCell ref="BL42:BM42"/>
    <mergeCell ref="AO42:AP42"/>
    <mergeCell ref="AQ42:AS42"/>
    <mergeCell ref="AT42:AU42"/>
    <mergeCell ref="AV42:AW42"/>
    <mergeCell ref="AX42:AY42"/>
    <mergeCell ref="BP42:BQ42"/>
    <mergeCell ref="BR42:BS42"/>
    <mergeCell ref="BT42:BU42"/>
    <mergeCell ref="BV42:BW42"/>
    <mergeCell ref="BP43:BQ43"/>
    <mergeCell ref="BR43:BS43"/>
    <mergeCell ref="BT43:BU43"/>
    <mergeCell ref="BV43:BW43"/>
    <mergeCell ref="CF43:CG43"/>
    <mergeCell ref="CH43:CI43"/>
    <mergeCell ref="A44:B44"/>
    <mergeCell ref="C44:F44"/>
    <mergeCell ref="G44:J44"/>
    <mergeCell ref="K44:O44"/>
    <mergeCell ref="P44:V44"/>
    <mergeCell ref="W44:AE44"/>
    <mergeCell ref="AF44:AN44"/>
    <mergeCell ref="BN43:BO43"/>
    <mergeCell ref="BX43:BY43"/>
    <mergeCell ref="BZ43:CA43"/>
    <mergeCell ref="CB43:CC43"/>
    <mergeCell ref="CD43:CE43"/>
    <mergeCell ref="AZ43:BA43"/>
    <mergeCell ref="BB43:BC43"/>
    <mergeCell ref="BH43:BI43"/>
    <mergeCell ref="BJ43:BK43"/>
    <mergeCell ref="BL43:BM43"/>
    <mergeCell ref="AO43:AP43"/>
    <mergeCell ref="AQ43:AS43"/>
    <mergeCell ref="AT43:AU43"/>
    <mergeCell ref="AV43:AW43"/>
    <mergeCell ref="AX43:AY43"/>
    <mergeCell ref="CF44:CG44"/>
    <mergeCell ref="CH44:CI44"/>
    <mergeCell ref="A43:B43"/>
    <mergeCell ref="C43:F43"/>
    <mergeCell ref="G43:J43"/>
    <mergeCell ref="K43:O43"/>
    <mergeCell ref="P43:V43"/>
    <mergeCell ref="W43:AE43"/>
    <mergeCell ref="AF45:AN45"/>
    <mergeCell ref="BN44:BO44"/>
    <mergeCell ref="BX44:BY44"/>
    <mergeCell ref="BZ44:CA44"/>
    <mergeCell ref="CB44:CC44"/>
    <mergeCell ref="CD44:CE44"/>
    <mergeCell ref="AZ44:BA44"/>
    <mergeCell ref="BB44:BC44"/>
    <mergeCell ref="BH44:BI44"/>
    <mergeCell ref="BJ44:BK44"/>
    <mergeCell ref="BL44:BM44"/>
    <mergeCell ref="AO44:AP44"/>
    <mergeCell ref="AQ44:AS44"/>
    <mergeCell ref="AT44:AU44"/>
    <mergeCell ref="AV44:AW44"/>
    <mergeCell ref="AX44:AY44"/>
    <mergeCell ref="BP44:BQ44"/>
    <mergeCell ref="BR44:BS44"/>
    <mergeCell ref="BT44:BU44"/>
    <mergeCell ref="BV44:BW44"/>
    <mergeCell ref="BP45:BQ45"/>
    <mergeCell ref="BR45:BS45"/>
    <mergeCell ref="BT45:BU45"/>
    <mergeCell ref="BV45:BW45"/>
    <mergeCell ref="CF45:CG45"/>
    <mergeCell ref="CH45:CI45"/>
    <mergeCell ref="A46:B46"/>
    <mergeCell ref="C46:F46"/>
    <mergeCell ref="G46:J46"/>
    <mergeCell ref="K46:O46"/>
    <mergeCell ref="P46:V46"/>
    <mergeCell ref="W46:AE46"/>
    <mergeCell ref="AF46:AN46"/>
    <mergeCell ref="BN45:BO45"/>
    <mergeCell ref="BX45:BY45"/>
    <mergeCell ref="BZ45:CA45"/>
    <mergeCell ref="CB45:CC45"/>
    <mergeCell ref="CD45:CE45"/>
    <mergeCell ref="AZ45:BA45"/>
    <mergeCell ref="BB45:BC45"/>
    <mergeCell ref="BH45:BI45"/>
    <mergeCell ref="BJ45:BK45"/>
    <mergeCell ref="BL45:BM45"/>
    <mergeCell ref="AO45:AP45"/>
    <mergeCell ref="AQ45:AS45"/>
    <mergeCell ref="AT45:AU45"/>
    <mergeCell ref="AV45:AW45"/>
    <mergeCell ref="AX45:AY45"/>
    <mergeCell ref="CF46:CG46"/>
    <mergeCell ref="CH46:CI46"/>
    <mergeCell ref="A45:B45"/>
    <mergeCell ref="C45:F45"/>
    <mergeCell ref="G45:J45"/>
    <mergeCell ref="K45:O45"/>
    <mergeCell ref="P45:V45"/>
    <mergeCell ref="W45:AE45"/>
    <mergeCell ref="AF47:AN47"/>
    <mergeCell ref="BN46:BO46"/>
    <mergeCell ref="BX46:BY46"/>
    <mergeCell ref="BZ46:CA46"/>
    <mergeCell ref="CB46:CC46"/>
    <mergeCell ref="CD46:CE46"/>
    <mergeCell ref="AZ46:BA46"/>
    <mergeCell ref="BB46:BC46"/>
    <mergeCell ref="BH46:BI46"/>
    <mergeCell ref="BJ46:BK46"/>
    <mergeCell ref="BL46:BM46"/>
    <mergeCell ref="AO46:AP46"/>
    <mergeCell ref="AQ46:AS46"/>
    <mergeCell ref="AT46:AU46"/>
    <mergeCell ref="AV46:AW46"/>
    <mergeCell ref="AX46:AY46"/>
    <mergeCell ref="BP46:BQ46"/>
    <mergeCell ref="BR46:BS46"/>
    <mergeCell ref="BT46:BU46"/>
    <mergeCell ref="BV46:BW46"/>
    <mergeCell ref="BP47:BQ47"/>
    <mergeCell ref="BR47:BS47"/>
    <mergeCell ref="BT47:BU47"/>
    <mergeCell ref="BV47:BW47"/>
    <mergeCell ref="CF47:CG47"/>
    <mergeCell ref="CH47:CI47"/>
    <mergeCell ref="A48:B48"/>
    <mergeCell ref="C48:F48"/>
    <mergeCell ref="G48:J48"/>
    <mergeCell ref="K48:O48"/>
    <mergeCell ref="P48:V48"/>
    <mergeCell ref="W48:AE48"/>
    <mergeCell ref="AF48:AN48"/>
    <mergeCell ref="BN47:BO47"/>
    <mergeCell ref="BX47:BY47"/>
    <mergeCell ref="BZ47:CA47"/>
    <mergeCell ref="CB47:CC47"/>
    <mergeCell ref="CD47:CE47"/>
    <mergeCell ref="AZ47:BA47"/>
    <mergeCell ref="BB47:BC47"/>
    <mergeCell ref="BH47:BI47"/>
    <mergeCell ref="BJ47:BK47"/>
    <mergeCell ref="BL47:BM47"/>
    <mergeCell ref="AO47:AP47"/>
    <mergeCell ref="AQ47:AS47"/>
    <mergeCell ref="AT47:AU47"/>
    <mergeCell ref="AV47:AW47"/>
    <mergeCell ref="AX47:AY47"/>
    <mergeCell ref="CF48:CG48"/>
    <mergeCell ref="CH48:CI48"/>
    <mergeCell ref="A47:B47"/>
    <mergeCell ref="C47:F47"/>
    <mergeCell ref="G47:J47"/>
    <mergeCell ref="K47:O47"/>
    <mergeCell ref="P47:V47"/>
    <mergeCell ref="W47:AE47"/>
    <mergeCell ref="AF49:AN49"/>
    <mergeCell ref="BN48:BO48"/>
    <mergeCell ref="BX48:BY48"/>
    <mergeCell ref="BZ48:CA48"/>
    <mergeCell ref="CB48:CC48"/>
    <mergeCell ref="CD48:CE48"/>
    <mergeCell ref="AZ48:BA48"/>
    <mergeCell ref="BB48:BC48"/>
    <mergeCell ref="BH48:BI48"/>
    <mergeCell ref="BJ48:BK48"/>
    <mergeCell ref="BL48:BM48"/>
    <mergeCell ref="AO48:AP48"/>
    <mergeCell ref="AQ48:AS48"/>
    <mergeCell ref="AT48:AU48"/>
    <mergeCell ref="AV48:AW48"/>
    <mergeCell ref="AX48:AY48"/>
    <mergeCell ref="BP48:BQ48"/>
    <mergeCell ref="BR48:BS48"/>
    <mergeCell ref="BT48:BU48"/>
    <mergeCell ref="BV48:BW48"/>
    <mergeCell ref="BP49:BQ49"/>
    <mergeCell ref="BR49:BS49"/>
    <mergeCell ref="BT49:BU49"/>
    <mergeCell ref="BV49:BW49"/>
    <mergeCell ref="CF49:CG49"/>
    <mergeCell ref="CH49:CI49"/>
    <mergeCell ref="A50:B50"/>
    <mergeCell ref="C50:F50"/>
    <mergeCell ref="G50:J50"/>
    <mergeCell ref="K50:O50"/>
    <mergeCell ref="P50:V50"/>
    <mergeCell ref="W50:AE50"/>
    <mergeCell ref="AF50:AN50"/>
    <mergeCell ref="BN49:BO49"/>
    <mergeCell ref="BX49:BY49"/>
    <mergeCell ref="BZ49:CA49"/>
    <mergeCell ref="CB49:CC49"/>
    <mergeCell ref="CD49:CE49"/>
    <mergeCell ref="AZ49:BA49"/>
    <mergeCell ref="BB49:BC49"/>
    <mergeCell ref="BH49:BI49"/>
    <mergeCell ref="BJ49:BK49"/>
    <mergeCell ref="BL49:BM49"/>
    <mergeCell ref="AO49:AP49"/>
    <mergeCell ref="AQ49:AS49"/>
    <mergeCell ref="AT49:AU49"/>
    <mergeCell ref="AV49:AW49"/>
    <mergeCell ref="AX49:AY49"/>
    <mergeCell ref="CF50:CG50"/>
    <mergeCell ref="CH50:CI50"/>
    <mergeCell ref="A49:B49"/>
    <mergeCell ref="C49:F49"/>
    <mergeCell ref="G49:J49"/>
    <mergeCell ref="K49:O49"/>
    <mergeCell ref="P49:V49"/>
    <mergeCell ref="W49:AE49"/>
    <mergeCell ref="AF51:AN51"/>
    <mergeCell ref="BN50:BO50"/>
    <mergeCell ref="BX50:BY50"/>
    <mergeCell ref="BZ50:CA50"/>
    <mergeCell ref="CB50:CC50"/>
    <mergeCell ref="CD50:CE50"/>
    <mergeCell ref="AZ50:BA50"/>
    <mergeCell ref="BB50:BC50"/>
    <mergeCell ref="BH50:BI50"/>
    <mergeCell ref="BJ50:BK50"/>
    <mergeCell ref="BL50:BM50"/>
    <mergeCell ref="AO50:AP50"/>
    <mergeCell ref="AQ50:AS50"/>
    <mergeCell ref="AT50:AU50"/>
    <mergeCell ref="AV50:AW50"/>
    <mergeCell ref="AX50:AY50"/>
    <mergeCell ref="BP50:BQ50"/>
    <mergeCell ref="BR50:BS50"/>
    <mergeCell ref="BT50:BU50"/>
    <mergeCell ref="BV50:BW50"/>
    <mergeCell ref="BP51:BQ51"/>
    <mergeCell ref="BR51:BS51"/>
    <mergeCell ref="BT51:BU51"/>
    <mergeCell ref="BV51:BW51"/>
    <mergeCell ref="CF51:CG51"/>
    <mergeCell ref="CH51:CI51"/>
    <mergeCell ref="A52:B52"/>
    <mergeCell ref="C52:F52"/>
    <mergeCell ref="G52:J52"/>
    <mergeCell ref="K52:O52"/>
    <mergeCell ref="P52:V52"/>
    <mergeCell ref="W52:AE52"/>
    <mergeCell ref="AF52:AN52"/>
    <mergeCell ref="BN51:BO51"/>
    <mergeCell ref="BX51:BY51"/>
    <mergeCell ref="BZ51:CA51"/>
    <mergeCell ref="CB51:CC51"/>
    <mergeCell ref="CD51:CE51"/>
    <mergeCell ref="AZ51:BA51"/>
    <mergeCell ref="BB51:BC51"/>
    <mergeCell ref="BH51:BI51"/>
    <mergeCell ref="BJ51:BK51"/>
    <mergeCell ref="BL51:BM51"/>
    <mergeCell ref="AO51:AP51"/>
    <mergeCell ref="AQ51:AS51"/>
    <mergeCell ref="AT51:AU51"/>
    <mergeCell ref="AV51:AW51"/>
    <mergeCell ref="AX51:AY51"/>
    <mergeCell ref="CF52:CG52"/>
    <mergeCell ref="CH52:CI52"/>
    <mergeCell ref="A51:B51"/>
    <mergeCell ref="C51:F51"/>
    <mergeCell ref="G51:J51"/>
    <mergeCell ref="K51:O51"/>
    <mergeCell ref="P51:V51"/>
    <mergeCell ref="W51:AE51"/>
    <mergeCell ref="AF53:AN53"/>
    <mergeCell ref="BN52:BO52"/>
    <mergeCell ref="BX52:BY52"/>
    <mergeCell ref="BZ52:CA52"/>
    <mergeCell ref="CB52:CC52"/>
    <mergeCell ref="CD52:CE52"/>
    <mergeCell ref="AZ52:BA52"/>
    <mergeCell ref="BB52:BC52"/>
    <mergeCell ref="BH52:BI52"/>
    <mergeCell ref="BJ52:BK52"/>
    <mergeCell ref="BL52:BM52"/>
    <mergeCell ref="AO52:AP52"/>
    <mergeCell ref="AQ52:AS52"/>
    <mergeCell ref="AT52:AU52"/>
    <mergeCell ref="AV52:AW52"/>
    <mergeCell ref="AX52:AY52"/>
    <mergeCell ref="BP52:BQ52"/>
    <mergeCell ref="BR52:BS52"/>
    <mergeCell ref="BT52:BU52"/>
    <mergeCell ref="BV52:BW52"/>
    <mergeCell ref="BP53:BQ53"/>
    <mergeCell ref="BR53:BS53"/>
    <mergeCell ref="BT53:BU53"/>
    <mergeCell ref="BV53:BW53"/>
    <mergeCell ref="CF53:CG53"/>
    <mergeCell ref="CH53:CI53"/>
    <mergeCell ref="A54:B54"/>
    <mergeCell ref="C54:F54"/>
    <mergeCell ref="G54:J54"/>
    <mergeCell ref="K54:O54"/>
    <mergeCell ref="P54:V54"/>
    <mergeCell ref="W54:AE54"/>
    <mergeCell ref="AF54:AN54"/>
    <mergeCell ref="BN53:BO53"/>
    <mergeCell ref="BX53:BY53"/>
    <mergeCell ref="BZ53:CA53"/>
    <mergeCell ref="CB53:CC53"/>
    <mergeCell ref="CD53:CE53"/>
    <mergeCell ref="AZ53:BA53"/>
    <mergeCell ref="BB53:BC53"/>
    <mergeCell ref="BH53:BI53"/>
    <mergeCell ref="BJ53:BK53"/>
    <mergeCell ref="BL53:BM53"/>
    <mergeCell ref="AO53:AP53"/>
    <mergeCell ref="AQ53:AS53"/>
    <mergeCell ref="AT53:AU53"/>
    <mergeCell ref="AV53:AW53"/>
    <mergeCell ref="AX53:AY53"/>
    <mergeCell ref="CF54:CG54"/>
    <mergeCell ref="CH54:CI54"/>
    <mergeCell ref="A53:B53"/>
    <mergeCell ref="C53:F53"/>
    <mergeCell ref="G53:J53"/>
    <mergeCell ref="K53:O53"/>
    <mergeCell ref="P53:V53"/>
    <mergeCell ref="W53:AE53"/>
    <mergeCell ref="AF55:AN55"/>
    <mergeCell ref="BN54:BO54"/>
    <mergeCell ref="BX54:BY54"/>
    <mergeCell ref="BZ54:CA54"/>
    <mergeCell ref="CB54:CC54"/>
    <mergeCell ref="CD54:CE54"/>
    <mergeCell ref="AZ54:BA54"/>
    <mergeCell ref="BB54:BC54"/>
    <mergeCell ref="BH54:BI54"/>
    <mergeCell ref="BJ54:BK54"/>
    <mergeCell ref="BL54:BM54"/>
    <mergeCell ref="AO54:AP54"/>
    <mergeCell ref="AQ54:AS54"/>
    <mergeCell ref="AT54:AU54"/>
    <mergeCell ref="AV54:AW54"/>
    <mergeCell ref="AX54:AY54"/>
    <mergeCell ref="BP54:BQ54"/>
    <mergeCell ref="BR54:BS54"/>
    <mergeCell ref="BT54:BU54"/>
    <mergeCell ref="BV54:BW54"/>
    <mergeCell ref="BP55:BQ55"/>
    <mergeCell ref="BR55:BS55"/>
    <mergeCell ref="BT55:BU55"/>
    <mergeCell ref="BV55:BW55"/>
    <mergeCell ref="CF55:CG55"/>
    <mergeCell ref="CH55:CI55"/>
    <mergeCell ref="A56:B56"/>
    <mergeCell ref="C56:F56"/>
    <mergeCell ref="G56:J56"/>
    <mergeCell ref="K56:O56"/>
    <mergeCell ref="P56:V56"/>
    <mergeCell ref="W56:AE56"/>
    <mergeCell ref="AF56:AN56"/>
    <mergeCell ref="BN55:BO55"/>
    <mergeCell ref="BX55:BY55"/>
    <mergeCell ref="BZ55:CA55"/>
    <mergeCell ref="CB55:CC55"/>
    <mergeCell ref="CD55:CE55"/>
    <mergeCell ref="AZ55:BA55"/>
    <mergeCell ref="BB55:BC55"/>
    <mergeCell ref="BH55:BI55"/>
    <mergeCell ref="BJ55:BK55"/>
    <mergeCell ref="BL55:BM55"/>
    <mergeCell ref="AO55:AP55"/>
    <mergeCell ref="AQ55:AS55"/>
    <mergeCell ref="AT55:AU55"/>
    <mergeCell ref="AV55:AW55"/>
    <mergeCell ref="AX55:AY55"/>
    <mergeCell ref="CF56:CG56"/>
    <mergeCell ref="CH56:CI56"/>
    <mergeCell ref="A55:B55"/>
    <mergeCell ref="C55:F55"/>
    <mergeCell ref="G55:J55"/>
    <mergeCell ref="K55:O55"/>
    <mergeCell ref="P55:V55"/>
    <mergeCell ref="W55:AE55"/>
    <mergeCell ref="AF57:AN57"/>
    <mergeCell ref="BN56:BO56"/>
    <mergeCell ref="BX56:BY56"/>
    <mergeCell ref="BZ56:CA56"/>
    <mergeCell ref="CB56:CC56"/>
    <mergeCell ref="CD56:CE56"/>
    <mergeCell ref="AZ56:BA56"/>
    <mergeCell ref="BB56:BC56"/>
    <mergeCell ref="BH56:BI56"/>
    <mergeCell ref="BJ56:BK56"/>
    <mergeCell ref="BL56:BM56"/>
    <mergeCell ref="AO56:AP56"/>
    <mergeCell ref="AQ56:AS56"/>
    <mergeCell ref="AT56:AU56"/>
    <mergeCell ref="AV56:AW56"/>
    <mergeCell ref="AX56:AY56"/>
    <mergeCell ref="BP56:BQ56"/>
    <mergeCell ref="BR56:BS56"/>
    <mergeCell ref="BT56:BU56"/>
    <mergeCell ref="BV56:BW56"/>
    <mergeCell ref="BP57:BQ57"/>
    <mergeCell ref="BR57:BS57"/>
    <mergeCell ref="BT57:BU57"/>
    <mergeCell ref="BV57:BW57"/>
    <mergeCell ref="CF57:CG57"/>
    <mergeCell ref="CH57:CI57"/>
    <mergeCell ref="A58:B58"/>
    <mergeCell ref="C58:F58"/>
    <mergeCell ref="G58:J58"/>
    <mergeCell ref="K58:O58"/>
    <mergeCell ref="P58:V58"/>
    <mergeCell ref="W58:AE58"/>
    <mergeCell ref="AF58:AN58"/>
    <mergeCell ref="BN57:BO57"/>
    <mergeCell ref="BX57:BY57"/>
    <mergeCell ref="BZ57:CA57"/>
    <mergeCell ref="CB57:CC57"/>
    <mergeCell ref="CD57:CE57"/>
    <mergeCell ref="AZ57:BA57"/>
    <mergeCell ref="BB57:BC57"/>
    <mergeCell ref="BH57:BI57"/>
    <mergeCell ref="BJ57:BK57"/>
    <mergeCell ref="BL57:BM57"/>
    <mergeCell ref="AO57:AP57"/>
    <mergeCell ref="AQ57:AS57"/>
    <mergeCell ref="AT57:AU57"/>
    <mergeCell ref="AV57:AW57"/>
    <mergeCell ref="AX57:AY57"/>
    <mergeCell ref="CF58:CG58"/>
    <mergeCell ref="CH58:CI58"/>
    <mergeCell ref="A57:B57"/>
    <mergeCell ref="C57:F57"/>
    <mergeCell ref="G57:J57"/>
    <mergeCell ref="K57:O57"/>
    <mergeCell ref="P57:V57"/>
    <mergeCell ref="W57:AE57"/>
    <mergeCell ref="AF59:AN59"/>
    <mergeCell ref="BN58:BO58"/>
    <mergeCell ref="BX58:BY58"/>
    <mergeCell ref="BZ58:CA58"/>
    <mergeCell ref="CB58:CC58"/>
    <mergeCell ref="CD58:CE58"/>
    <mergeCell ref="AZ58:BA58"/>
    <mergeCell ref="BB58:BC58"/>
    <mergeCell ref="BH58:BI58"/>
    <mergeCell ref="BJ58:BK58"/>
    <mergeCell ref="BL58:BM58"/>
    <mergeCell ref="AO58:AP58"/>
    <mergeCell ref="AQ58:AS58"/>
    <mergeCell ref="AT58:AU58"/>
    <mergeCell ref="AV58:AW58"/>
    <mergeCell ref="AX58:AY58"/>
    <mergeCell ref="BP58:BQ58"/>
    <mergeCell ref="BR58:BS58"/>
    <mergeCell ref="BT58:BU58"/>
    <mergeCell ref="BV58:BW58"/>
    <mergeCell ref="BP59:BQ59"/>
    <mergeCell ref="BR59:BS59"/>
    <mergeCell ref="BT59:BU59"/>
    <mergeCell ref="BV59:BW59"/>
    <mergeCell ref="CF59:CG59"/>
    <mergeCell ref="CH59:CI59"/>
    <mergeCell ref="A60:B60"/>
    <mergeCell ref="C60:F60"/>
    <mergeCell ref="G60:J60"/>
    <mergeCell ref="K60:O60"/>
    <mergeCell ref="P60:V60"/>
    <mergeCell ref="W60:AE60"/>
    <mergeCell ref="AF60:AN60"/>
    <mergeCell ref="BN59:BO59"/>
    <mergeCell ref="BX59:BY59"/>
    <mergeCell ref="BZ59:CA59"/>
    <mergeCell ref="CB59:CC59"/>
    <mergeCell ref="CD59:CE59"/>
    <mergeCell ref="AZ59:BA59"/>
    <mergeCell ref="BB59:BC59"/>
    <mergeCell ref="BH59:BI59"/>
    <mergeCell ref="BJ59:BK59"/>
    <mergeCell ref="BL59:BM59"/>
    <mergeCell ref="AO59:AP59"/>
    <mergeCell ref="AQ59:AS59"/>
    <mergeCell ref="AT59:AU59"/>
    <mergeCell ref="AV59:AW59"/>
    <mergeCell ref="AX59:AY59"/>
    <mergeCell ref="CF60:CG60"/>
    <mergeCell ref="CH60:CI60"/>
    <mergeCell ref="A59:B59"/>
    <mergeCell ref="C59:F59"/>
    <mergeCell ref="G59:J59"/>
    <mergeCell ref="K59:O59"/>
    <mergeCell ref="P59:V59"/>
    <mergeCell ref="W59:AE59"/>
    <mergeCell ref="AF61:AN61"/>
    <mergeCell ref="BN60:BO60"/>
    <mergeCell ref="BX60:BY60"/>
    <mergeCell ref="BZ60:CA60"/>
    <mergeCell ref="CB60:CC60"/>
    <mergeCell ref="CD60:CE60"/>
    <mergeCell ref="AZ60:BA60"/>
    <mergeCell ref="BB60:BC60"/>
    <mergeCell ref="BH60:BI60"/>
    <mergeCell ref="BJ60:BK60"/>
    <mergeCell ref="BL60:BM60"/>
    <mergeCell ref="AO60:AP60"/>
    <mergeCell ref="AQ60:AS60"/>
    <mergeCell ref="AT60:AU60"/>
    <mergeCell ref="AV60:AW60"/>
    <mergeCell ref="AX60:AY60"/>
    <mergeCell ref="BP60:BQ60"/>
    <mergeCell ref="BR60:BS60"/>
    <mergeCell ref="BT60:BU60"/>
    <mergeCell ref="BV60:BW60"/>
    <mergeCell ref="BP61:BQ61"/>
    <mergeCell ref="BR61:BS61"/>
    <mergeCell ref="BT61:BU61"/>
    <mergeCell ref="BV61:BW61"/>
    <mergeCell ref="CF61:CG61"/>
    <mergeCell ref="CH61:CI61"/>
    <mergeCell ref="A62:B62"/>
    <mergeCell ref="C62:F62"/>
    <mergeCell ref="G62:J62"/>
    <mergeCell ref="K62:O62"/>
    <mergeCell ref="P62:V62"/>
    <mergeCell ref="W62:AE62"/>
    <mergeCell ref="AF62:AN62"/>
    <mergeCell ref="BN61:BO61"/>
    <mergeCell ref="BX61:BY61"/>
    <mergeCell ref="BZ61:CA61"/>
    <mergeCell ref="CB61:CC61"/>
    <mergeCell ref="CD61:CE61"/>
    <mergeCell ref="AZ61:BA61"/>
    <mergeCell ref="BB61:BC61"/>
    <mergeCell ref="BH61:BI61"/>
    <mergeCell ref="BJ61:BK61"/>
    <mergeCell ref="BL61:BM61"/>
    <mergeCell ref="AO61:AP61"/>
    <mergeCell ref="AQ61:AS61"/>
    <mergeCell ref="AT61:AU61"/>
    <mergeCell ref="AV61:AW61"/>
    <mergeCell ref="AX61:AY61"/>
    <mergeCell ref="CF62:CG62"/>
    <mergeCell ref="CH62:CI62"/>
    <mergeCell ref="A61:B61"/>
    <mergeCell ref="C61:F61"/>
    <mergeCell ref="G61:J61"/>
    <mergeCell ref="K61:O61"/>
    <mergeCell ref="P61:V61"/>
    <mergeCell ref="W61:AE61"/>
    <mergeCell ref="AF63:AN63"/>
    <mergeCell ref="BN62:BO62"/>
    <mergeCell ref="BX62:BY62"/>
    <mergeCell ref="BZ62:CA62"/>
    <mergeCell ref="CB62:CC62"/>
    <mergeCell ref="CD62:CE62"/>
    <mergeCell ref="AZ62:BA62"/>
    <mergeCell ref="BB62:BC62"/>
    <mergeCell ref="BH62:BI62"/>
    <mergeCell ref="BJ62:BK62"/>
    <mergeCell ref="BL62:BM62"/>
    <mergeCell ref="AO62:AP62"/>
    <mergeCell ref="AQ62:AS62"/>
    <mergeCell ref="AT62:AU62"/>
    <mergeCell ref="AV62:AW62"/>
    <mergeCell ref="AX62:AY62"/>
    <mergeCell ref="BP62:BQ62"/>
    <mergeCell ref="BR62:BS62"/>
    <mergeCell ref="BT62:BU62"/>
    <mergeCell ref="BV62:BW62"/>
    <mergeCell ref="BP63:BQ63"/>
    <mergeCell ref="BR63:BS63"/>
    <mergeCell ref="BT63:BU63"/>
    <mergeCell ref="BV63:BW63"/>
    <mergeCell ref="CF63:CG63"/>
    <mergeCell ref="CH63:CI63"/>
    <mergeCell ref="A64:B64"/>
    <mergeCell ref="C64:F64"/>
    <mergeCell ref="G64:J64"/>
    <mergeCell ref="K64:O64"/>
    <mergeCell ref="P64:V64"/>
    <mergeCell ref="W64:AE64"/>
    <mergeCell ref="AF64:AN64"/>
    <mergeCell ref="BN63:BO63"/>
    <mergeCell ref="BX63:BY63"/>
    <mergeCell ref="BZ63:CA63"/>
    <mergeCell ref="CB63:CC63"/>
    <mergeCell ref="CD63:CE63"/>
    <mergeCell ref="AZ63:BA63"/>
    <mergeCell ref="BB63:BC63"/>
    <mergeCell ref="BH63:BI63"/>
    <mergeCell ref="BJ63:BK63"/>
    <mergeCell ref="BL63:BM63"/>
    <mergeCell ref="AO63:AP63"/>
    <mergeCell ref="AQ63:AS63"/>
    <mergeCell ref="AT63:AU63"/>
    <mergeCell ref="AV63:AW63"/>
    <mergeCell ref="AX63:AY63"/>
    <mergeCell ref="CF64:CG64"/>
    <mergeCell ref="CH64:CI64"/>
    <mergeCell ref="A63:B63"/>
    <mergeCell ref="C63:F63"/>
    <mergeCell ref="G63:J63"/>
    <mergeCell ref="K63:O63"/>
    <mergeCell ref="P63:V63"/>
    <mergeCell ref="W63:AE63"/>
    <mergeCell ref="AF65:AN65"/>
    <mergeCell ref="BN64:BO64"/>
    <mergeCell ref="BX64:BY64"/>
    <mergeCell ref="BZ64:CA64"/>
    <mergeCell ref="CB64:CC64"/>
    <mergeCell ref="CD64:CE64"/>
    <mergeCell ref="AZ64:BA64"/>
    <mergeCell ref="BB64:BC64"/>
    <mergeCell ref="BH64:BI64"/>
    <mergeCell ref="BJ64:BK64"/>
    <mergeCell ref="BL64:BM64"/>
    <mergeCell ref="AO64:AP64"/>
    <mergeCell ref="AQ64:AS64"/>
    <mergeCell ref="AT64:AU64"/>
    <mergeCell ref="AV64:AW64"/>
    <mergeCell ref="AX64:AY64"/>
    <mergeCell ref="BP64:BQ64"/>
    <mergeCell ref="BR64:BS64"/>
    <mergeCell ref="BT64:BU64"/>
    <mergeCell ref="BV64:BW64"/>
    <mergeCell ref="BP65:BQ65"/>
    <mergeCell ref="BR65:BS65"/>
    <mergeCell ref="BT65:BU65"/>
    <mergeCell ref="BV65:BW65"/>
    <mergeCell ref="CF65:CG65"/>
    <mergeCell ref="CH65:CI65"/>
    <mergeCell ref="A66:B66"/>
    <mergeCell ref="C66:F66"/>
    <mergeCell ref="G66:J66"/>
    <mergeCell ref="K66:O66"/>
    <mergeCell ref="P66:V66"/>
    <mergeCell ref="W66:AE66"/>
    <mergeCell ref="AF66:AN66"/>
    <mergeCell ref="BN65:BO65"/>
    <mergeCell ref="BX65:BY65"/>
    <mergeCell ref="BZ65:CA65"/>
    <mergeCell ref="CB65:CC65"/>
    <mergeCell ref="CD65:CE65"/>
    <mergeCell ref="AZ65:BA65"/>
    <mergeCell ref="BB65:BC65"/>
    <mergeCell ref="BH65:BI65"/>
    <mergeCell ref="BJ65:BK65"/>
    <mergeCell ref="BL65:BM65"/>
    <mergeCell ref="AO65:AP65"/>
    <mergeCell ref="AQ65:AS65"/>
    <mergeCell ref="AT65:AU65"/>
    <mergeCell ref="AV65:AW65"/>
    <mergeCell ref="AX65:AY65"/>
    <mergeCell ref="CF66:CG66"/>
    <mergeCell ref="CH66:CI66"/>
    <mergeCell ref="A65:B65"/>
    <mergeCell ref="C65:F65"/>
    <mergeCell ref="G65:J65"/>
    <mergeCell ref="K65:O65"/>
    <mergeCell ref="P65:V65"/>
    <mergeCell ref="W65:AE65"/>
    <mergeCell ref="AF67:AN67"/>
    <mergeCell ref="BN66:BO66"/>
    <mergeCell ref="BX66:BY66"/>
    <mergeCell ref="BZ66:CA66"/>
    <mergeCell ref="CB66:CC66"/>
    <mergeCell ref="CD66:CE66"/>
    <mergeCell ref="AZ66:BA66"/>
    <mergeCell ref="BB66:BC66"/>
    <mergeCell ref="BH66:BI66"/>
    <mergeCell ref="BJ66:BK66"/>
    <mergeCell ref="BL66:BM66"/>
    <mergeCell ref="AO66:AP66"/>
    <mergeCell ref="AQ66:AS66"/>
    <mergeCell ref="AT66:AU66"/>
    <mergeCell ref="AV66:AW66"/>
    <mergeCell ref="AX66:AY66"/>
    <mergeCell ref="BP66:BQ66"/>
    <mergeCell ref="BR66:BS66"/>
    <mergeCell ref="BT66:BU66"/>
    <mergeCell ref="BV66:BW66"/>
    <mergeCell ref="BP67:BQ67"/>
    <mergeCell ref="BR67:BS67"/>
    <mergeCell ref="BT67:BU67"/>
    <mergeCell ref="BV67:BW67"/>
    <mergeCell ref="CF67:CG67"/>
    <mergeCell ref="CH67:CI67"/>
    <mergeCell ref="A68:B68"/>
    <mergeCell ref="C68:F68"/>
    <mergeCell ref="G68:J68"/>
    <mergeCell ref="K68:O68"/>
    <mergeCell ref="P68:V68"/>
    <mergeCell ref="W68:AE68"/>
    <mergeCell ref="AF68:AN68"/>
    <mergeCell ref="BN67:BO67"/>
    <mergeCell ref="BX67:BY67"/>
    <mergeCell ref="BZ67:CA67"/>
    <mergeCell ref="CB67:CC67"/>
    <mergeCell ref="CD67:CE67"/>
    <mergeCell ref="AZ67:BA67"/>
    <mergeCell ref="BB67:BC67"/>
    <mergeCell ref="BH67:BI67"/>
    <mergeCell ref="BJ67:BK67"/>
    <mergeCell ref="BL67:BM67"/>
    <mergeCell ref="AO67:AP67"/>
    <mergeCell ref="AQ67:AS67"/>
    <mergeCell ref="AT67:AU67"/>
    <mergeCell ref="AV67:AW67"/>
    <mergeCell ref="AX67:AY67"/>
    <mergeCell ref="CF68:CG68"/>
    <mergeCell ref="CH68:CI68"/>
    <mergeCell ref="A67:B67"/>
    <mergeCell ref="C67:F67"/>
    <mergeCell ref="G67:J67"/>
    <mergeCell ref="K67:O67"/>
    <mergeCell ref="P67:V67"/>
    <mergeCell ref="W67:AE67"/>
    <mergeCell ref="AF69:AN69"/>
    <mergeCell ref="BN68:BO68"/>
    <mergeCell ref="BX68:BY68"/>
    <mergeCell ref="BZ68:CA68"/>
    <mergeCell ref="CB68:CC68"/>
    <mergeCell ref="CD68:CE68"/>
    <mergeCell ref="AZ68:BA68"/>
    <mergeCell ref="BB68:BC68"/>
    <mergeCell ref="BH68:BI68"/>
    <mergeCell ref="BJ68:BK68"/>
    <mergeCell ref="BL68:BM68"/>
    <mergeCell ref="AO68:AP68"/>
    <mergeCell ref="AQ68:AS68"/>
    <mergeCell ref="AT68:AU68"/>
    <mergeCell ref="AV68:AW68"/>
    <mergeCell ref="AX68:AY68"/>
    <mergeCell ref="BP68:BQ68"/>
    <mergeCell ref="BR68:BS68"/>
    <mergeCell ref="BT68:BU68"/>
    <mergeCell ref="BV68:BW68"/>
    <mergeCell ref="BP69:BQ69"/>
    <mergeCell ref="BR69:BS69"/>
    <mergeCell ref="BT69:BU69"/>
    <mergeCell ref="BV69:BW69"/>
    <mergeCell ref="CF69:CG69"/>
    <mergeCell ref="CH69:CI69"/>
    <mergeCell ref="A70:B70"/>
    <mergeCell ref="C70:F70"/>
    <mergeCell ref="G70:J70"/>
    <mergeCell ref="K70:O70"/>
    <mergeCell ref="P70:V70"/>
    <mergeCell ref="W70:AE70"/>
    <mergeCell ref="AF70:AN70"/>
    <mergeCell ref="BN69:BO69"/>
    <mergeCell ref="BX69:BY69"/>
    <mergeCell ref="BZ69:CA69"/>
    <mergeCell ref="CB69:CC69"/>
    <mergeCell ref="CD69:CE69"/>
    <mergeCell ref="AZ69:BA69"/>
    <mergeCell ref="BB69:BC69"/>
    <mergeCell ref="BH69:BI69"/>
    <mergeCell ref="BJ69:BK69"/>
    <mergeCell ref="BL69:BM69"/>
    <mergeCell ref="AO69:AP69"/>
    <mergeCell ref="AQ69:AS69"/>
    <mergeCell ref="AT69:AU69"/>
    <mergeCell ref="AV69:AW69"/>
    <mergeCell ref="AX69:AY69"/>
    <mergeCell ref="CF70:CG70"/>
    <mergeCell ref="CH70:CI70"/>
    <mergeCell ref="A69:B69"/>
    <mergeCell ref="C69:F69"/>
    <mergeCell ref="G69:J69"/>
    <mergeCell ref="K69:O69"/>
    <mergeCell ref="P69:V69"/>
    <mergeCell ref="W69:AE69"/>
    <mergeCell ref="AF71:AN71"/>
    <mergeCell ref="BN70:BO70"/>
    <mergeCell ref="BX70:BY70"/>
    <mergeCell ref="BZ70:CA70"/>
    <mergeCell ref="CB70:CC70"/>
    <mergeCell ref="CD70:CE70"/>
    <mergeCell ref="AZ70:BA70"/>
    <mergeCell ref="BB70:BC70"/>
    <mergeCell ref="BH70:BI70"/>
    <mergeCell ref="BJ70:BK70"/>
    <mergeCell ref="BL70:BM70"/>
    <mergeCell ref="AO70:AP70"/>
    <mergeCell ref="AQ70:AS70"/>
    <mergeCell ref="AT70:AU70"/>
    <mergeCell ref="AV70:AW70"/>
    <mergeCell ref="AX70:AY70"/>
    <mergeCell ref="BP70:BQ70"/>
    <mergeCell ref="BR70:BS70"/>
    <mergeCell ref="BT70:BU70"/>
    <mergeCell ref="BV70:BW70"/>
    <mergeCell ref="BP71:BQ71"/>
    <mergeCell ref="BR71:BS71"/>
    <mergeCell ref="BT71:BU71"/>
    <mergeCell ref="BV71:BW71"/>
    <mergeCell ref="CF71:CG71"/>
    <mergeCell ref="CH71:CI71"/>
    <mergeCell ref="A72:B72"/>
    <mergeCell ref="C72:F72"/>
    <mergeCell ref="G72:J72"/>
    <mergeCell ref="K72:O72"/>
    <mergeCell ref="P72:V72"/>
    <mergeCell ref="W72:AE72"/>
    <mergeCell ref="AF72:AN72"/>
    <mergeCell ref="BN71:BO71"/>
    <mergeCell ref="BX71:BY71"/>
    <mergeCell ref="BZ71:CA71"/>
    <mergeCell ref="CB71:CC71"/>
    <mergeCell ref="CD71:CE71"/>
    <mergeCell ref="AZ71:BA71"/>
    <mergeCell ref="BB71:BC71"/>
    <mergeCell ref="BH71:BI71"/>
    <mergeCell ref="BJ71:BK71"/>
    <mergeCell ref="BL71:BM71"/>
    <mergeCell ref="AO71:AP71"/>
    <mergeCell ref="AQ71:AS71"/>
    <mergeCell ref="AT71:AU71"/>
    <mergeCell ref="AV71:AW71"/>
    <mergeCell ref="AX71:AY71"/>
    <mergeCell ref="CF72:CG72"/>
    <mergeCell ref="CH72:CI72"/>
    <mergeCell ref="A71:B71"/>
    <mergeCell ref="C71:F71"/>
    <mergeCell ref="G71:J71"/>
    <mergeCell ref="K71:O71"/>
    <mergeCell ref="P71:V71"/>
    <mergeCell ref="W71:AE71"/>
    <mergeCell ref="AF73:AN73"/>
    <mergeCell ref="BN72:BO72"/>
    <mergeCell ref="BX72:BY72"/>
    <mergeCell ref="BZ72:CA72"/>
    <mergeCell ref="CB72:CC72"/>
    <mergeCell ref="CD72:CE72"/>
    <mergeCell ref="AZ72:BA72"/>
    <mergeCell ref="BB72:BC72"/>
    <mergeCell ref="BH72:BI72"/>
    <mergeCell ref="BJ72:BK72"/>
    <mergeCell ref="BL72:BM72"/>
    <mergeCell ref="AO72:AP72"/>
    <mergeCell ref="AQ72:AS72"/>
    <mergeCell ref="AT72:AU72"/>
    <mergeCell ref="AV72:AW72"/>
    <mergeCell ref="AX72:AY72"/>
    <mergeCell ref="BP72:BQ72"/>
    <mergeCell ref="BR72:BS72"/>
    <mergeCell ref="BT72:BU72"/>
    <mergeCell ref="BV72:BW72"/>
    <mergeCell ref="BP73:BQ73"/>
    <mergeCell ref="BR73:BS73"/>
    <mergeCell ref="BT73:BU73"/>
    <mergeCell ref="BV73:BW73"/>
    <mergeCell ref="CF73:CG73"/>
    <mergeCell ref="CH73:CI73"/>
    <mergeCell ref="A74:B74"/>
    <mergeCell ref="C74:F74"/>
    <mergeCell ref="G74:J74"/>
    <mergeCell ref="K74:O74"/>
    <mergeCell ref="P74:V74"/>
    <mergeCell ref="W74:AE74"/>
    <mergeCell ref="AF74:AN74"/>
    <mergeCell ref="BN73:BO73"/>
    <mergeCell ref="BX73:BY73"/>
    <mergeCell ref="BZ73:CA73"/>
    <mergeCell ref="CB73:CC73"/>
    <mergeCell ref="CD73:CE73"/>
    <mergeCell ref="AZ73:BA73"/>
    <mergeCell ref="BB73:BC73"/>
    <mergeCell ref="BH73:BI73"/>
    <mergeCell ref="BJ73:BK73"/>
    <mergeCell ref="BL73:BM73"/>
    <mergeCell ref="AO73:AP73"/>
    <mergeCell ref="AQ73:AS73"/>
    <mergeCell ref="AT73:AU73"/>
    <mergeCell ref="AV73:AW73"/>
    <mergeCell ref="AX73:AY73"/>
    <mergeCell ref="CF74:CG74"/>
    <mergeCell ref="CH74:CI74"/>
    <mergeCell ref="A73:B73"/>
    <mergeCell ref="C73:F73"/>
    <mergeCell ref="G73:J73"/>
    <mergeCell ref="K73:O73"/>
    <mergeCell ref="P73:V73"/>
    <mergeCell ref="W73:AE73"/>
    <mergeCell ref="AF75:AN75"/>
    <mergeCell ref="BN74:BO74"/>
    <mergeCell ref="BX74:BY74"/>
    <mergeCell ref="BZ74:CA74"/>
    <mergeCell ref="CB74:CC74"/>
    <mergeCell ref="CD74:CE74"/>
    <mergeCell ref="AZ74:BA74"/>
    <mergeCell ref="BB74:BC74"/>
    <mergeCell ref="BH74:BI74"/>
    <mergeCell ref="BJ74:BK74"/>
    <mergeCell ref="BL74:BM74"/>
    <mergeCell ref="AO74:AP74"/>
    <mergeCell ref="AQ74:AS74"/>
    <mergeCell ref="AT74:AU74"/>
    <mergeCell ref="AV74:AW74"/>
    <mergeCell ref="AX74:AY74"/>
    <mergeCell ref="BP74:BQ74"/>
    <mergeCell ref="BR74:BS74"/>
    <mergeCell ref="BT74:BU74"/>
    <mergeCell ref="BV74:BW74"/>
    <mergeCell ref="BP75:BQ75"/>
    <mergeCell ref="BR75:BS75"/>
    <mergeCell ref="BT75:BU75"/>
    <mergeCell ref="BV75:BW75"/>
    <mergeCell ref="CF75:CG75"/>
    <mergeCell ref="CH75:CI75"/>
    <mergeCell ref="A76:B76"/>
    <mergeCell ref="C76:F76"/>
    <mergeCell ref="G76:J76"/>
    <mergeCell ref="K76:O76"/>
    <mergeCell ref="P76:V76"/>
    <mergeCell ref="W76:AE76"/>
    <mergeCell ref="AF76:AN76"/>
    <mergeCell ref="BN75:BO75"/>
    <mergeCell ref="BX75:BY75"/>
    <mergeCell ref="BZ75:CA75"/>
    <mergeCell ref="CB75:CC75"/>
    <mergeCell ref="CD75:CE75"/>
    <mergeCell ref="AZ75:BA75"/>
    <mergeCell ref="BB75:BC75"/>
    <mergeCell ref="BH75:BI75"/>
    <mergeCell ref="BJ75:BK75"/>
    <mergeCell ref="BL75:BM75"/>
    <mergeCell ref="AO75:AP75"/>
    <mergeCell ref="AQ75:AS75"/>
    <mergeCell ref="AT75:AU75"/>
    <mergeCell ref="AV75:AW75"/>
    <mergeCell ref="AX75:AY75"/>
    <mergeCell ref="CF76:CG76"/>
    <mergeCell ref="CH76:CI76"/>
    <mergeCell ref="A75:B75"/>
    <mergeCell ref="C75:F75"/>
    <mergeCell ref="G75:J75"/>
    <mergeCell ref="K75:O75"/>
    <mergeCell ref="P75:V75"/>
    <mergeCell ref="W75:AE75"/>
    <mergeCell ref="AF77:AN77"/>
    <mergeCell ref="BN76:BO76"/>
    <mergeCell ref="BX76:BY76"/>
    <mergeCell ref="BZ76:CA76"/>
    <mergeCell ref="CB76:CC76"/>
    <mergeCell ref="CD76:CE76"/>
    <mergeCell ref="AZ76:BA76"/>
    <mergeCell ref="BB76:BC76"/>
    <mergeCell ref="BH76:BI76"/>
    <mergeCell ref="BJ76:BK76"/>
    <mergeCell ref="BL76:BM76"/>
    <mergeCell ref="AO76:AP76"/>
    <mergeCell ref="AQ76:AS76"/>
    <mergeCell ref="AT76:AU76"/>
    <mergeCell ref="AV76:AW76"/>
    <mergeCell ref="AX76:AY76"/>
    <mergeCell ref="BP76:BQ76"/>
    <mergeCell ref="BR76:BS76"/>
    <mergeCell ref="BT76:BU76"/>
    <mergeCell ref="BV76:BW76"/>
    <mergeCell ref="BP77:BQ77"/>
    <mergeCell ref="BR77:BS77"/>
    <mergeCell ref="BT77:BU77"/>
    <mergeCell ref="BV77:BW77"/>
    <mergeCell ref="CF77:CG77"/>
    <mergeCell ref="CH77:CI77"/>
    <mergeCell ref="A78:B78"/>
    <mergeCell ref="C78:F78"/>
    <mergeCell ref="G78:J78"/>
    <mergeCell ref="K78:O78"/>
    <mergeCell ref="P78:V78"/>
    <mergeCell ref="W78:AE78"/>
    <mergeCell ref="AF78:AN78"/>
    <mergeCell ref="BN77:BO77"/>
    <mergeCell ref="BX77:BY77"/>
    <mergeCell ref="BZ77:CA77"/>
    <mergeCell ref="CB77:CC77"/>
    <mergeCell ref="CD77:CE77"/>
    <mergeCell ref="AZ77:BA77"/>
    <mergeCell ref="BB77:BC77"/>
    <mergeCell ref="BH77:BI77"/>
    <mergeCell ref="BJ77:BK77"/>
    <mergeCell ref="BL77:BM77"/>
    <mergeCell ref="AO77:AP77"/>
    <mergeCell ref="AQ77:AS77"/>
    <mergeCell ref="AT77:AU77"/>
    <mergeCell ref="AV77:AW77"/>
    <mergeCell ref="AX77:AY77"/>
    <mergeCell ref="CF78:CG78"/>
    <mergeCell ref="CH78:CI78"/>
    <mergeCell ref="A77:B77"/>
    <mergeCell ref="C77:F77"/>
    <mergeCell ref="G77:J77"/>
    <mergeCell ref="K77:O77"/>
    <mergeCell ref="P77:V77"/>
    <mergeCell ref="W77:AE77"/>
    <mergeCell ref="AF79:AN79"/>
    <mergeCell ref="BN78:BO78"/>
    <mergeCell ref="BX78:BY78"/>
    <mergeCell ref="BZ78:CA78"/>
    <mergeCell ref="CB78:CC78"/>
    <mergeCell ref="CD78:CE78"/>
    <mergeCell ref="AZ78:BA78"/>
    <mergeCell ref="BB78:BC78"/>
    <mergeCell ref="BH78:BI78"/>
    <mergeCell ref="BJ78:BK78"/>
    <mergeCell ref="BL78:BM78"/>
    <mergeCell ref="AO78:AP78"/>
    <mergeCell ref="AQ78:AS78"/>
    <mergeCell ref="AT78:AU78"/>
    <mergeCell ref="AV78:AW78"/>
    <mergeCell ref="AX78:AY78"/>
    <mergeCell ref="BP78:BQ78"/>
    <mergeCell ref="BR78:BS78"/>
    <mergeCell ref="BT78:BU78"/>
    <mergeCell ref="BV78:BW78"/>
    <mergeCell ref="BP79:BQ79"/>
    <mergeCell ref="BR79:BS79"/>
    <mergeCell ref="BT79:BU79"/>
    <mergeCell ref="BV79:BW79"/>
    <mergeCell ref="CF79:CG79"/>
    <mergeCell ref="CH79:CI79"/>
    <mergeCell ref="A80:B80"/>
    <mergeCell ref="C80:F80"/>
    <mergeCell ref="G80:J80"/>
    <mergeCell ref="K80:O80"/>
    <mergeCell ref="P80:V80"/>
    <mergeCell ref="W80:AE80"/>
    <mergeCell ref="AF80:AN80"/>
    <mergeCell ref="BN79:BO79"/>
    <mergeCell ref="BX79:BY79"/>
    <mergeCell ref="BZ79:CA79"/>
    <mergeCell ref="CB79:CC79"/>
    <mergeCell ref="CD79:CE79"/>
    <mergeCell ref="AZ79:BA79"/>
    <mergeCell ref="BB79:BC79"/>
    <mergeCell ref="BH79:BI79"/>
    <mergeCell ref="BJ79:BK79"/>
    <mergeCell ref="BL79:BM79"/>
    <mergeCell ref="AO79:AP79"/>
    <mergeCell ref="AQ79:AS79"/>
    <mergeCell ref="AT79:AU79"/>
    <mergeCell ref="AV79:AW79"/>
    <mergeCell ref="AX79:AY79"/>
    <mergeCell ref="CF80:CG80"/>
    <mergeCell ref="CH80:CI80"/>
    <mergeCell ref="A79:B79"/>
    <mergeCell ref="C79:F79"/>
    <mergeCell ref="G79:J79"/>
    <mergeCell ref="K79:O79"/>
    <mergeCell ref="P79:V79"/>
    <mergeCell ref="W79:AE79"/>
    <mergeCell ref="AF81:AN81"/>
    <mergeCell ref="BN80:BO80"/>
    <mergeCell ref="BX80:BY80"/>
    <mergeCell ref="BZ80:CA80"/>
    <mergeCell ref="CB80:CC80"/>
    <mergeCell ref="CD80:CE80"/>
    <mergeCell ref="AZ80:BA80"/>
    <mergeCell ref="BB80:BC80"/>
    <mergeCell ref="BH80:BI80"/>
    <mergeCell ref="BJ80:BK80"/>
    <mergeCell ref="BL80:BM80"/>
    <mergeCell ref="AO80:AP80"/>
    <mergeCell ref="AQ80:AS80"/>
    <mergeCell ref="AT80:AU80"/>
    <mergeCell ref="AV80:AW80"/>
    <mergeCell ref="AX80:AY80"/>
    <mergeCell ref="BP80:BQ80"/>
    <mergeCell ref="BR80:BS80"/>
    <mergeCell ref="BT80:BU80"/>
    <mergeCell ref="BV80:BW80"/>
    <mergeCell ref="BP81:BQ81"/>
    <mergeCell ref="BR81:BS81"/>
    <mergeCell ref="BT81:BU81"/>
    <mergeCell ref="BV81:BW81"/>
    <mergeCell ref="CF81:CG81"/>
    <mergeCell ref="CH81:CI81"/>
    <mergeCell ref="A82:B82"/>
    <mergeCell ref="C82:F82"/>
    <mergeCell ref="G82:J82"/>
    <mergeCell ref="K82:O82"/>
    <mergeCell ref="P82:V82"/>
    <mergeCell ref="W82:AE82"/>
    <mergeCell ref="AF82:AN82"/>
    <mergeCell ref="BN81:BO81"/>
    <mergeCell ref="BX81:BY81"/>
    <mergeCell ref="BZ81:CA81"/>
    <mergeCell ref="CB81:CC81"/>
    <mergeCell ref="CD81:CE81"/>
    <mergeCell ref="AZ81:BA81"/>
    <mergeCell ref="BB81:BC81"/>
    <mergeCell ref="BH81:BI81"/>
    <mergeCell ref="BJ81:BK81"/>
    <mergeCell ref="BL81:BM81"/>
    <mergeCell ref="AO81:AP81"/>
    <mergeCell ref="AQ81:AS81"/>
    <mergeCell ref="AT81:AU81"/>
    <mergeCell ref="AV81:AW81"/>
    <mergeCell ref="AX81:AY81"/>
    <mergeCell ref="CF82:CG82"/>
    <mergeCell ref="CH82:CI82"/>
    <mergeCell ref="A81:B81"/>
    <mergeCell ref="C81:F81"/>
    <mergeCell ref="G81:J81"/>
    <mergeCell ref="K81:O81"/>
    <mergeCell ref="P81:V81"/>
    <mergeCell ref="W81:AE81"/>
    <mergeCell ref="AF83:AN83"/>
    <mergeCell ref="BN82:BO82"/>
    <mergeCell ref="BX82:BY82"/>
    <mergeCell ref="BZ82:CA82"/>
    <mergeCell ref="CB82:CC82"/>
    <mergeCell ref="CD82:CE82"/>
    <mergeCell ref="AZ82:BA82"/>
    <mergeCell ref="BB82:BC82"/>
    <mergeCell ref="BH82:BI82"/>
    <mergeCell ref="BJ82:BK82"/>
    <mergeCell ref="BL82:BM82"/>
    <mergeCell ref="AO82:AP82"/>
    <mergeCell ref="AQ82:AS82"/>
    <mergeCell ref="AT82:AU82"/>
    <mergeCell ref="AV82:AW82"/>
    <mergeCell ref="AX82:AY82"/>
    <mergeCell ref="BP82:BQ82"/>
    <mergeCell ref="BR82:BS82"/>
    <mergeCell ref="BT82:BU82"/>
    <mergeCell ref="BV82:BW82"/>
    <mergeCell ref="BP83:BQ83"/>
    <mergeCell ref="BR83:BS83"/>
    <mergeCell ref="BT83:BU83"/>
    <mergeCell ref="BV83:BW83"/>
    <mergeCell ref="CF83:CG83"/>
    <mergeCell ref="CH83:CI83"/>
    <mergeCell ref="A84:B84"/>
    <mergeCell ref="C84:F84"/>
    <mergeCell ref="G84:J84"/>
    <mergeCell ref="K84:O84"/>
    <mergeCell ref="P84:V84"/>
    <mergeCell ref="W84:AE84"/>
    <mergeCell ref="AF84:AN84"/>
    <mergeCell ref="BN83:BO83"/>
    <mergeCell ref="BX83:BY83"/>
    <mergeCell ref="BZ83:CA83"/>
    <mergeCell ref="CB83:CC83"/>
    <mergeCell ref="CD83:CE83"/>
    <mergeCell ref="AZ83:BA83"/>
    <mergeCell ref="BB83:BC83"/>
    <mergeCell ref="BH83:BI83"/>
    <mergeCell ref="BJ83:BK83"/>
    <mergeCell ref="BL83:BM83"/>
    <mergeCell ref="AO83:AP83"/>
    <mergeCell ref="AQ83:AS83"/>
    <mergeCell ref="AT83:AU83"/>
    <mergeCell ref="AV83:AW83"/>
    <mergeCell ref="AX83:AY83"/>
    <mergeCell ref="CF84:CG84"/>
    <mergeCell ref="CH84:CI84"/>
    <mergeCell ref="A83:B83"/>
    <mergeCell ref="C83:F83"/>
    <mergeCell ref="G83:J83"/>
    <mergeCell ref="K83:O83"/>
    <mergeCell ref="P83:V83"/>
    <mergeCell ref="W83:AE83"/>
    <mergeCell ref="AF85:AN85"/>
    <mergeCell ref="BN84:BO84"/>
    <mergeCell ref="BX84:BY84"/>
    <mergeCell ref="BZ84:CA84"/>
    <mergeCell ref="CB84:CC84"/>
    <mergeCell ref="CD84:CE84"/>
    <mergeCell ref="AZ84:BA84"/>
    <mergeCell ref="BB84:BC84"/>
    <mergeCell ref="BH84:BI84"/>
    <mergeCell ref="BJ84:BK84"/>
    <mergeCell ref="BL84:BM84"/>
    <mergeCell ref="AO84:AP84"/>
    <mergeCell ref="AQ84:AS84"/>
    <mergeCell ref="AT84:AU84"/>
    <mergeCell ref="AV84:AW84"/>
    <mergeCell ref="AX84:AY84"/>
    <mergeCell ref="BP84:BQ84"/>
    <mergeCell ref="BR84:BS84"/>
    <mergeCell ref="BT84:BU84"/>
    <mergeCell ref="BV84:BW84"/>
    <mergeCell ref="BP85:BQ85"/>
    <mergeCell ref="BR85:BS85"/>
    <mergeCell ref="BT85:BU85"/>
    <mergeCell ref="BV85:BW85"/>
    <mergeCell ref="CF85:CG85"/>
    <mergeCell ref="CH85:CI85"/>
    <mergeCell ref="A86:B86"/>
    <mergeCell ref="C86:F86"/>
    <mergeCell ref="G86:J86"/>
    <mergeCell ref="K86:O86"/>
    <mergeCell ref="P86:V86"/>
    <mergeCell ref="W86:AE86"/>
    <mergeCell ref="AF86:AN86"/>
    <mergeCell ref="BN85:BO85"/>
    <mergeCell ref="BX85:BY85"/>
    <mergeCell ref="BZ85:CA85"/>
    <mergeCell ref="CB85:CC85"/>
    <mergeCell ref="CD85:CE85"/>
    <mergeCell ref="AZ85:BA85"/>
    <mergeCell ref="BB85:BC85"/>
    <mergeCell ref="BH85:BI85"/>
    <mergeCell ref="BJ85:BK85"/>
    <mergeCell ref="BL85:BM85"/>
    <mergeCell ref="AO85:AP85"/>
    <mergeCell ref="AQ85:AS85"/>
    <mergeCell ref="AT85:AU85"/>
    <mergeCell ref="AV85:AW85"/>
    <mergeCell ref="AX85:AY85"/>
    <mergeCell ref="CF86:CG86"/>
    <mergeCell ref="CH86:CI86"/>
    <mergeCell ref="A85:B85"/>
    <mergeCell ref="C85:F85"/>
    <mergeCell ref="G85:J85"/>
    <mergeCell ref="K85:O85"/>
    <mergeCell ref="P85:V85"/>
    <mergeCell ref="W85:AE85"/>
    <mergeCell ref="K87:O87"/>
    <mergeCell ref="P87:V87"/>
    <mergeCell ref="W87:AE87"/>
    <mergeCell ref="AF87:AN87"/>
    <mergeCell ref="BN86:BO86"/>
    <mergeCell ref="BX86:BY86"/>
    <mergeCell ref="BZ86:CA86"/>
    <mergeCell ref="CB86:CC86"/>
    <mergeCell ref="CD86:CE86"/>
    <mergeCell ref="AZ86:BA86"/>
    <mergeCell ref="BB86:BC86"/>
    <mergeCell ref="BH86:BI86"/>
    <mergeCell ref="BJ86:BK86"/>
    <mergeCell ref="BL86:BM86"/>
    <mergeCell ref="AO86:AP86"/>
    <mergeCell ref="AQ86:AS86"/>
    <mergeCell ref="AT86:AU86"/>
    <mergeCell ref="AV86:AW86"/>
    <mergeCell ref="AX86:AY86"/>
    <mergeCell ref="BP86:BQ86"/>
    <mergeCell ref="BR86:BS86"/>
    <mergeCell ref="BT86:BU86"/>
    <mergeCell ref="BV86:BW86"/>
    <mergeCell ref="BP87:BQ87"/>
    <mergeCell ref="BR87:BS87"/>
    <mergeCell ref="BT87:BU87"/>
    <mergeCell ref="BV87:BW87"/>
    <mergeCell ref="BR89:BS89"/>
    <mergeCell ref="BT89:BU89"/>
    <mergeCell ref="BV89:BW89"/>
    <mergeCell ref="CF87:CG87"/>
    <mergeCell ref="CH87:CI87"/>
    <mergeCell ref="A88:B88"/>
    <mergeCell ref="C88:F88"/>
    <mergeCell ref="G88:J88"/>
    <mergeCell ref="K88:O88"/>
    <mergeCell ref="P88:V88"/>
    <mergeCell ref="W88:AE88"/>
    <mergeCell ref="AF88:AN88"/>
    <mergeCell ref="BN87:BO87"/>
    <mergeCell ref="BX87:BY87"/>
    <mergeCell ref="BZ87:CA87"/>
    <mergeCell ref="CB87:CC87"/>
    <mergeCell ref="CD87:CE87"/>
    <mergeCell ref="AZ87:BA87"/>
    <mergeCell ref="BB87:BC87"/>
    <mergeCell ref="BH87:BI87"/>
    <mergeCell ref="BJ87:BK87"/>
    <mergeCell ref="BL87:BM87"/>
    <mergeCell ref="AO87:AP87"/>
    <mergeCell ref="AQ87:AS87"/>
    <mergeCell ref="AT87:AU87"/>
    <mergeCell ref="AV87:AW87"/>
    <mergeCell ref="AX87:AY87"/>
    <mergeCell ref="CF88:CG88"/>
    <mergeCell ref="CH88:CI88"/>
    <mergeCell ref="A87:B87"/>
    <mergeCell ref="C87:F87"/>
    <mergeCell ref="G87:J87"/>
    <mergeCell ref="BN88:BO88"/>
    <mergeCell ref="BX88:BY88"/>
    <mergeCell ref="BZ88:CA88"/>
    <mergeCell ref="CB88:CC88"/>
    <mergeCell ref="CD88:CE88"/>
    <mergeCell ref="AZ88:BA88"/>
    <mergeCell ref="BB88:BC88"/>
    <mergeCell ref="BH88:BI88"/>
    <mergeCell ref="BJ88:BK88"/>
    <mergeCell ref="BL88:BM88"/>
    <mergeCell ref="AO88:AP88"/>
    <mergeCell ref="AQ88:AS88"/>
    <mergeCell ref="AT88:AU88"/>
    <mergeCell ref="AV88:AW88"/>
    <mergeCell ref="AX88:AY88"/>
    <mergeCell ref="BP88:BQ88"/>
    <mergeCell ref="BR88:BS88"/>
    <mergeCell ref="BT88:BU88"/>
    <mergeCell ref="BV88:BW88"/>
    <mergeCell ref="CF89:CG89"/>
    <mergeCell ref="CH89:CI89"/>
    <mergeCell ref="A90:B90"/>
    <mergeCell ref="C90:F90"/>
    <mergeCell ref="G90:J90"/>
    <mergeCell ref="K90:O90"/>
    <mergeCell ref="P90:V90"/>
    <mergeCell ref="W90:AE90"/>
    <mergeCell ref="AF90:AN90"/>
    <mergeCell ref="BN89:BO89"/>
    <mergeCell ref="BX89:BY89"/>
    <mergeCell ref="BZ89:CA89"/>
    <mergeCell ref="CB89:CC89"/>
    <mergeCell ref="CD89:CE89"/>
    <mergeCell ref="AZ89:BA89"/>
    <mergeCell ref="BB89:BC89"/>
    <mergeCell ref="BH89:BI89"/>
    <mergeCell ref="BJ89:BK89"/>
    <mergeCell ref="BL89:BM89"/>
    <mergeCell ref="AO89:AP89"/>
    <mergeCell ref="AQ89:AS89"/>
    <mergeCell ref="AT89:AU89"/>
    <mergeCell ref="AV89:AW89"/>
    <mergeCell ref="AX89:AY89"/>
    <mergeCell ref="A89:B89"/>
    <mergeCell ref="C89:F89"/>
    <mergeCell ref="G89:J89"/>
    <mergeCell ref="K89:O89"/>
    <mergeCell ref="P89:V89"/>
    <mergeCell ref="W89:AE89"/>
    <mergeCell ref="AF89:AN89"/>
    <mergeCell ref="BP89:BQ89"/>
    <mergeCell ref="CF90:CG90"/>
    <mergeCell ref="CH90:CI90"/>
    <mergeCell ref="A91:B91"/>
    <mergeCell ref="C91:F91"/>
    <mergeCell ref="G91:J91"/>
    <mergeCell ref="K91:O91"/>
    <mergeCell ref="P91:V91"/>
    <mergeCell ref="W91:AE91"/>
    <mergeCell ref="AF91:AN91"/>
    <mergeCell ref="BN90:BO90"/>
    <mergeCell ref="BX90:BY90"/>
    <mergeCell ref="BZ90:CA90"/>
    <mergeCell ref="CB90:CC90"/>
    <mergeCell ref="CD90:CE90"/>
    <mergeCell ref="AZ90:BA90"/>
    <mergeCell ref="BB90:BC90"/>
    <mergeCell ref="BH90:BI90"/>
    <mergeCell ref="BJ90:BK90"/>
    <mergeCell ref="BL90:BM90"/>
    <mergeCell ref="AO90:AP90"/>
    <mergeCell ref="AQ90:AS90"/>
    <mergeCell ref="AT90:AU90"/>
    <mergeCell ref="AV90:AW90"/>
    <mergeCell ref="AX90:AY90"/>
    <mergeCell ref="BR91:BS91"/>
    <mergeCell ref="BT91:BU91"/>
    <mergeCell ref="BV91:BW91"/>
    <mergeCell ref="BP90:BQ90"/>
    <mergeCell ref="BR90:BS90"/>
    <mergeCell ref="BT90:BU90"/>
    <mergeCell ref="BV90:BW90"/>
    <mergeCell ref="BP91:BQ91"/>
    <mergeCell ref="AO92:AP92"/>
    <mergeCell ref="AQ92:AS92"/>
    <mergeCell ref="AT92:AU92"/>
    <mergeCell ref="AV92:AW92"/>
    <mergeCell ref="AX92:AY92"/>
    <mergeCell ref="CF91:CG91"/>
    <mergeCell ref="CH91:CI91"/>
    <mergeCell ref="A92:B92"/>
    <mergeCell ref="C92:F92"/>
    <mergeCell ref="G92:J92"/>
    <mergeCell ref="K92:O92"/>
    <mergeCell ref="P92:V92"/>
    <mergeCell ref="W92:AE92"/>
    <mergeCell ref="AF92:AN92"/>
    <mergeCell ref="BN91:BO91"/>
    <mergeCell ref="BX91:BY91"/>
    <mergeCell ref="BZ91:CA91"/>
    <mergeCell ref="CB91:CC91"/>
    <mergeCell ref="CD91:CE91"/>
    <mergeCell ref="AZ91:BA91"/>
    <mergeCell ref="BB91:BC91"/>
    <mergeCell ref="BH91:BI91"/>
    <mergeCell ref="BJ91:BK91"/>
    <mergeCell ref="BL91:BM91"/>
    <mergeCell ref="AO91:AP91"/>
    <mergeCell ref="AQ91:AS91"/>
    <mergeCell ref="AT91:AU91"/>
    <mergeCell ref="AV91:AW91"/>
    <mergeCell ref="AX91:AY91"/>
    <mergeCell ref="BP92:BQ92"/>
    <mergeCell ref="BR92:BS92"/>
    <mergeCell ref="BT92:BU92"/>
    <mergeCell ref="A94:B94"/>
    <mergeCell ref="C94:F94"/>
    <mergeCell ref="G94:J94"/>
    <mergeCell ref="K94:O94"/>
    <mergeCell ref="P94:V94"/>
    <mergeCell ref="W94:AE94"/>
    <mergeCell ref="AF94:AN94"/>
    <mergeCell ref="BN93:BO93"/>
    <mergeCell ref="BX93:BY93"/>
    <mergeCell ref="BZ93:CA93"/>
    <mergeCell ref="CB93:CC93"/>
    <mergeCell ref="CD93:CE93"/>
    <mergeCell ref="AZ93:BA93"/>
    <mergeCell ref="BB93:BC93"/>
    <mergeCell ref="BH93:BI93"/>
    <mergeCell ref="BJ93:BK93"/>
    <mergeCell ref="BL93:BM93"/>
    <mergeCell ref="AO93:AP93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BP93:BQ93"/>
    <mergeCell ref="BR93:BS93"/>
    <mergeCell ref="BT93:BU93"/>
    <mergeCell ref="C95:F95"/>
    <mergeCell ref="G95:J95"/>
    <mergeCell ref="K95:O95"/>
    <mergeCell ref="P95:V95"/>
    <mergeCell ref="W95:AE95"/>
    <mergeCell ref="AF95:AN95"/>
    <mergeCell ref="BN94:BO94"/>
    <mergeCell ref="BX94:BY94"/>
    <mergeCell ref="BZ94:CA94"/>
    <mergeCell ref="CB94:CC94"/>
    <mergeCell ref="CD94:CE94"/>
    <mergeCell ref="AZ94:BA94"/>
    <mergeCell ref="BB94:BC94"/>
    <mergeCell ref="BH94:BI94"/>
    <mergeCell ref="BJ94:BK94"/>
    <mergeCell ref="BL94:BM94"/>
    <mergeCell ref="AO94:AP94"/>
    <mergeCell ref="AQ94:AS94"/>
    <mergeCell ref="AT94:AU94"/>
    <mergeCell ref="AV94:AW94"/>
    <mergeCell ref="AX94:AY94"/>
    <mergeCell ref="BP95:BQ95"/>
    <mergeCell ref="BR95:BS95"/>
    <mergeCell ref="BT95:BU95"/>
    <mergeCell ref="BV95:BW95"/>
    <mergeCell ref="BP94:BQ94"/>
    <mergeCell ref="BR94:BS94"/>
    <mergeCell ref="BT94:BU94"/>
    <mergeCell ref="BV94:BW94"/>
    <mergeCell ref="AO96:AP96"/>
    <mergeCell ref="AQ96:AS96"/>
    <mergeCell ref="AT96:AU96"/>
    <mergeCell ref="AV96:AW96"/>
    <mergeCell ref="AX96:AY96"/>
    <mergeCell ref="CF95:CG95"/>
    <mergeCell ref="CH95:CI95"/>
    <mergeCell ref="A96:B96"/>
    <mergeCell ref="C96:F96"/>
    <mergeCell ref="G96:J96"/>
    <mergeCell ref="K96:O96"/>
    <mergeCell ref="P96:V96"/>
    <mergeCell ref="W96:AE96"/>
    <mergeCell ref="AF96:AN96"/>
    <mergeCell ref="BN95:BO95"/>
    <mergeCell ref="BX95:BY95"/>
    <mergeCell ref="BZ95:CA95"/>
    <mergeCell ref="CB95:CC95"/>
    <mergeCell ref="CD95:CE95"/>
    <mergeCell ref="AZ95:BA95"/>
    <mergeCell ref="BB95:BC95"/>
    <mergeCell ref="BH95:BI95"/>
    <mergeCell ref="BJ95:BK95"/>
    <mergeCell ref="BL95:BM95"/>
    <mergeCell ref="AO95:AP95"/>
    <mergeCell ref="AQ95:AS95"/>
    <mergeCell ref="AT95:AU95"/>
    <mergeCell ref="AV95:AW95"/>
    <mergeCell ref="AX95:AY95"/>
    <mergeCell ref="A95:B95"/>
    <mergeCell ref="CF96:CG96"/>
    <mergeCell ref="CH96:CI96"/>
    <mergeCell ref="BN96:BO96"/>
    <mergeCell ref="BX96:BY96"/>
    <mergeCell ref="BZ96:CA96"/>
    <mergeCell ref="CB96:CC96"/>
    <mergeCell ref="CD96:CE96"/>
    <mergeCell ref="AZ96:BA96"/>
    <mergeCell ref="BB96:BC96"/>
    <mergeCell ref="BH96:BI96"/>
    <mergeCell ref="BJ96:BK96"/>
    <mergeCell ref="BL96:BM96"/>
    <mergeCell ref="CF94:CG94"/>
    <mergeCell ref="CH94:CI94"/>
    <mergeCell ref="CF93:CG93"/>
    <mergeCell ref="CH93:CI93"/>
    <mergeCell ref="CF92:CG92"/>
    <mergeCell ref="CH92:CI92"/>
    <mergeCell ref="BN92:BO92"/>
    <mergeCell ref="BX92:BY92"/>
    <mergeCell ref="BZ92:CA92"/>
    <mergeCell ref="CB92:CC92"/>
    <mergeCell ref="CD92:CE92"/>
    <mergeCell ref="AZ92:BA92"/>
    <mergeCell ref="BB92:BC92"/>
    <mergeCell ref="BH92:BI92"/>
    <mergeCell ref="BJ92:BK92"/>
    <mergeCell ref="BL92:BM92"/>
    <mergeCell ref="BV92:BW92"/>
    <mergeCell ref="BV93:BW93"/>
  </mergeCells>
  <phoneticPr fontId="3"/>
  <pageMargins left="0.78740157480314965" right="0.78740157480314965" top="0.98425196850393704" bottom="0.98425196850393704" header="0.51181102362204722" footer="0.51181102362204722"/>
  <pageSetup paperSize="9" scale="73" orientation="landscape" horizontalDpi="4294967292" verticalDpi="4294967292" r:id="rId1"/>
  <headerFooter alignWithMargins="0"/>
  <colBreaks count="1" manualBreakCount="1">
    <brk id="87" max="99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'C:\Users\kk-go\Documents\AS2021\都水協\[2020CC_AS_entry（フリー日本選手権確認表付）.xlsx]リスト'!#REF!</xm:f>
          </x14:formula1>
          <xm:sqref>AX27:AY96</xm:sqref>
        </x14:dataValidation>
        <x14:dataValidation type="list" allowBlank="1" showInputMessage="1" showErrorMessage="1" xr:uid="{00000000-0002-0000-0100-000001000000}">
          <x14:formula1>
            <xm:f>'C:\Users\kk-go\Documents\AS2021\都水協\[2020CC_AS_entry（フリー日本選手権確認表付）.xlsx]リスト'!#REF!</xm:f>
          </x14:formula1>
          <xm:sqref>CF27:CG38 BX27:BY38 CB27:CC38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C000"/>
    <pageSetUpPr fitToPage="1"/>
  </sheetPr>
  <dimension ref="A1:CS78"/>
  <sheetViews>
    <sheetView zoomScale="80" zoomScaleNormal="80" zoomScaleSheetLayoutView="80" workbookViewId="0">
      <selection activeCell="F6" sqref="F6:W6"/>
    </sheetView>
  </sheetViews>
  <sheetFormatPr defaultColWidth="13" defaultRowHeight="13.5" x14ac:dyDescent="0.15"/>
  <cols>
    <col min="1" max="110" width="2.375" customWidth="1"/>
  </cols>
  <sheetData>
    <row r="1" spans="1:97" ht="18.75" x14ac:dyDescent="0.2">
      <c r="A1" s="5" t="s">
        <v>248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</row>
    <row r="2" spans="1:97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</row>
    <row r="3" spans="1:97" ht="48.75" customHeight="1" x14ac:dyDescent="0.15">
      <c r="A3" s="350" t="s">
        <v>14</v>
      </c>
      <c r="B3" s="350"/>
      <c r="C3" s="350"/>
      <c r="D3" s="350"/>
      <c r="E3" s="350"/>
      <c r="F3" s="375" t="s">
        <v>407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6"/>
      <c r="X3" s="6"/>
      <c r="Y3" s="6"/>
      <c r="Z3" s="6"/>
      <c r="AA3" s="6"/>
      <c r="AB3" s="6" t="s">
        <v>5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</row>
    <row r="4" spans="1:97" x14ac:dyDescent="0.15">
      <c r="A4" s="350" t="s">
        <v>15</v>
      </c>
      <c r="B4" s="350"/>
      <c r="C4" s="350"/>
      <c r="D4" s="350"/>
      <c r="E4" s="350"/>
      <c r="F4" s="376" t="s">
        <v>419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6"/>
      <c r="Y4" s="6"/>
      <c r="Z4" s="6"/>
      <c r="AA4" s="6"/>
      <c r="AB4" s="6" t="s">
        <v>369</v>
      </c>
      <c r="AC4" s="6" t="s">
        <v>365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1:97" x14ac:dyDescent="0.15">
      <c r="A5" s="350" t="s">
        <v>16</v>
      </c>
      <c r="B5" s="350"/>
      <c r="C5" s="350"/>
      <c r="D5" s="350"/>
      <c r="E5" s="350"/>
      <c r="F5" s="338" t="s">
        <v>420</v>
      </c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6"/>
      <c r="Y5" s="6"/>
      <c r="Z5" s="6"/>
      <c r="AA5" s="6"/>
      <c r="AB5" s="6"/>
      <c r="AC5" s="6" t="s">
        <v>6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</row>
    <row r="6" spans="1:97" x14ac:dyDescent="0.15">
      <c r="A6" s="350" t="s">
        <v>28</v>
      </c>
      <c r="B6" s="350"/>
      <c r="C6" s="350"/>
      <c r="D6" s="350"/>
      <c r="E6" s="350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6"/>
      <c r="Y6" s="6"/>
      <c r="Z6" s="6"/>
      <c r="AA6" s="6"/>
      <c r="AB6" s="6"/>
      <c r="AC6" s="6" t="s">
        <v>366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7"/>
      <c r="AV6" s="7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</row>
    <row r="7" spans="1:97" x14ac:dyDescent="0.15">
      <c r="A7" s="377" t="s">
        <v>220</v>
      </c>
      <c r="B7" s="377"/>
      <c r="C7" s="377"/>
      <c r="D7" s="377"/>
      <c r="E7" s="377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7"/>
      <c r="AV7" s="7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</row>
    <row r="8" spans="1:97" x14ac:dyDescent="0.15">
      <c r="A8" s="350" t="s">
        <v>29</v>
      </c>
      <c r="B8" s="350"/>
      <c r="C8" s="350"/>
      <c r="D8" s="350"/>
      <c r="E8" s="350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7"/>
      <c r="AV8" s="7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1:97" x14ac:dyDescent="0.15">
      <c r="A9" s="350" t="s">
        <v>30</v>
      </c>
      <c r="B9" s="350"/>
      <c r="C9" s="350"/>
      <c r="D9" s="350"/>
      <c r="E9" s="350"/>
      <c r="F9" s="211"/>
      <c r="G9" s="212"/>
      <c r="H9" s="212"/>
      <c r="I9" s="212"/>
      <c r="J9" s="212"/>
      <c r="K9" s="212"/>
      <c r="L9" s="212"/>
      <c r="M9" s="212"/>
      <c r="N9" s="213"/>
      <c r="O9" s="211" t="s">
        <v>217</v>
      </c>
      <c r="P9" s="212"/>
      <c r="Q9" s="213"/>
      <c r="R9" s="452"/>
      <c r="S9" s="453"/>
      <c r="T9" s="453"/>
      <c r="U9" s="453"/>
      <c r="V9" s="453"/>
      <c r="W9" s="19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</row>
    <row r="10" spans="1:97" x14ac:dyDescent="0.15">
      <c r="A10" s="350" t="s">
        <v>31</v>
      </c>
      <c r="B10" s="350"/>
      <c r="C10" s="350"/>
      <c r="D10" s="350"/>
      <c r="E10" s="350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7"/>
      <c r="AV10" s="7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</row>
    <row r="11" spans="1:97" x14ac:dyDescent="0.15">
      <c r="A11" s="350" t="s">
        <v>32</v>
      </c>
      <c r="B11" s="350"/>
      <c r="C11" s="350"/>
      <c r="D11" s="350"/>
      <c r="E11" s="350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7"/>
      <c r="AV11" s="7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</row>
    <row r="12" spans="1:97" x14ac:dyDescent="0.15">
      <c r="A12" s="350" t="s">
        <v>33</v>
      </c>
      <c r="B12" s="350"/>
      <c r="C12" s="350"/>
      <c r="D12" s="350"/>
      <c r="E12" s="350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7"/>
      <c r="AV12" s="7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</row>
    <row r="13" spans="1:97" x14ac:dyDescent="0.15">
      <c r="A13" s="350" t="s">
        <v>34</v>
      </c>
      <c r="B13" s="350"/>
      <c r="C13" s="350"/>
      <c r="D13" s="350"/>
      <c r="E13" s="350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6"/>
      <c r="Y13" s="6"/>
      <c r="Z13" s="6"/>
      <c r="AA13" s="6"/>
      <c r="AB13" s="6"/>
      <c r="AC13" s="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</row>
    <row r="14" spans="1:97" x14ac:dyDescent="0.15">
      <c r="A14" s="350" t="s">
        <v>35</v>
      </c>
      <c r="B14" s="350"/>
      <c r="C14" s="350"/>
      <c r="D14" s="350"/>
      <c r="E14" s="350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6"/>
      <c r="Y14" s="6"/>
      <c r="Z14" s="6"/>
      <c r="AA14" s="6"/>
      <c r="AB14" s="6"/>
      <c r="AC14" s="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</row>
    <row r="15" spans="1:97" x14ac:dyDescent="0.15">
      <c r="A15" s="350" t="s">
        <v>36</v>
      </c>
      <c r="B15" s="350"/>
      <c r="C15" s="350"/>
      <c r="D15" s="350"/>
      <c r="E15" s="350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6"/>
      <c r="Y15" s="6"/>
      <c r="Z15" s="6"/>
      <c r="AA15" s="6"/>
      <c r="AB15" s="6"/>
      <c r="AC15" s="8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</row>
    <row r="16" spans="1:97" x14ac:dyDescent="0.15">
      <c r="A16" s="350" t="s">
        <v>37</v>
      </c>
      <c r="B16" s="350"/>
      <c r="C16" s="350"/>
      <c r="D16" s="350"/>
      <c r="E16" s="350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6"/>
      <c r="Y16" s="6"/>
      <c r="Z16" s="6"/>
      <c r="AA16" s="6"/>
      <c r="AB16" s="6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1:97" x14ac:dyDescent="0.15">
      <c r="A17" s="350" t="s">
        <v>38</v>
      </c>
      <c r="B17" s="350"/>
      <c r="C17" s="350"/>
      <c r="D17" s="350"/>
      <c r="E17" s="350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6"/>
      <c r="Y17" s="6"/>
      <c r="Z17" s="6"/>
      <c r="AA17" s="6"/>
      <c r="AB17" s="6"/>
      <c r="AC17" s="8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</row>
    <row r="18" spans="1:97" x14ac:dyDescent="0.15">
      <c r="A18" s="350" t="s">
        <v>39</v>
      </c>
      <c r="B18" s="350"/>
      <c r="C18" s="350"/>
      <c r="D18" s="350"/>
      <c r="E18" s="350"/>
      <c r="F18" s="397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9"/>
      <c r="X18" s="6"/>
      <c r="Y18" s="6"/>
      <c r="Z18" s="6"/>
      <c r="AA18" s="6"/>
      <c r="AB18" s="6"/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</row>
    <row r="19" spans="1:97" x14ac:dyDescent="0.15">
      <c r="A19" s="6"/>
      <c r="B19" s="6"/>
      <c r="C19" s="6"/>
      <c r="D19" s="6"/>
      <c r="E19" s="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6"/>
      <c r="Y19" s="6"/>
      <c r="Z19" s="6"/>
      <c r="AA19" s="6"/>
      <c r="AB19" s="6"/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</row>
    <row r="20" spans="1:97" x14ac:dyDescent="0.15">
      <c r="A20" s="350" t="s">
        <v>40</v>
      </c>
      <c r="B20" s="350"/>
      <c r="C20" s="350"/>
      <c r="D20" s="350"/>
      <c r="E20" s="350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6"/>
      <c r="Y20" s="6"/>
      <c r="Z20" s="6"/>
      <c r="AA20" s="6"/>
      <c r="AB20" s="6"/>
      <c r="AC20" s="8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1:97" x14ac:dyDescent="0.15">
      <c r="A21" s="350" t="s">
        <v>41</v>
      </c>
      <c r="B21" s="350"/>
      <c r="C21" s="350"/>
      <c r="D21" s="350"/>
      <c r="E21" s="350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6"/>
      <c r="Y21" s="6"/>
      <c r="Z21" s="6"/>
      <c r="AA21" s="6"/>
      <c r="AB21" s="6"/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</row>
    <row r="22" spans="1:97" ht="14.25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1:97" x14ac:dyDescent="0.15">
      <c r="A23" s="414" t="s">
        <v>42</v>
      </c>
      <c r="B23" s="330"/>
      <c r="C23" s="355" t="s">
        <v>319</v>
      </c>
      <c r="D23" s="348"/>
      <c r="E23" s="348"/>
      <c r="F23" s="348"/>
      <c r="G23" s="355" t="s">
        <v>320</v>
      </c>
      <c r="H23" s="348"/>
      <c r="I23" s="348"/>
      <c r="J23" s="348"/>
      <c r="K23" s="356" t="s">
        <v>321</v>
      </c>
      <c r="L23" s="348"/>
      <c r="M23" s="348"/>
      <c r="N23" s="348"/>
      <c r="O23" s="348"/>
      <c r="P23" s="355" t="s">
        <v>322</v>
      </c>
      <c r="Q23" s="337"/>
      <c r="R23" s="337"/>
      <c r="S23" s="337"/>
      <c r="T23" s="337"/>
      <c r="U23" s="337"/>
      <c r="V23" s="337"/>
      <c r="W23" s="328" t="s">
        <v>354</v>
      </c>
      <c r="X23" s="329"/>
      <c r="Y23" s="329"/>
      <c r="Z23" s="329"/>
      <c r="AA23" s="329"/>
      <c r="AB23" s="329"/>
      <c r="AC23" s="329"/>
      <c r="AD23" s="329"/>
      <c r="AE23" s="330"/>
      <c r="AF23" s="413" t="s">
        <v>47</v>
      </c>
      <c r="AG23" s="329"/>
      <c r="AH23" s="329"/>
      <c r="AI23" s="329"/>
      <c r="AJ23" s="329"/>
      <c r="AK23" s="329"/>
      <c r="AL23" s="329"/>
      <c r="AM23" s="329"/>
      <c r="AN23" s="330"/>
      <c r="AO23" s="413" t="s">
        <v>48</v>
      </c>
      <c r="AP23" s="330"/>
      <c r="AQ23" s="413" t="s">
        <v>49</v>
      </c>
      <c r="AR23" s="329"/>
      <c r="AS23" s="329"/>
      <c r="AT23" s="329"/>
      <c r="AU23" s="329"/>
      <c r="AV23" s="329"/>
      <c r="AW23" s="330"/>
      <c r="AX23" s="458" t="s">
        <v>213</v>
      </c>
      <c r="AY23" s="459"/>
      <c r="AZ23" s="470" t="s">
        <v>21</v>
      </c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2"/>
      <c r="CJ23" s="6"/>
      <c r="CK23" s="41"/>
      <c r="CL23" s="41"/>
      <c r="CM23" s="41"/>
      <c r="CN23" s="41"/>
      <c r="CO23" s="41"/>
      <c r="CP23" s="41"/>
      <c r="CQ23" s="41"/>
      <c r="CR23" s="6"/>
      <c r="CS23" s="6"/>
    </row>
    <row r="24" spans="1:97" ht="13.5" customHeight="1" x14ac:dyDescent="0.15">
      <c r="A24" s="415"/>
      <c r="B24" s="333"/>
      <c r="C24" s="338"/>
      <c r="D24" s="350"/>
      <c r="E24" s="350"/>
      <c r="F24" s="350"/>
      <c r="G24" s="338"/>
      <c r="H24" s="350"/>
      <c r="I24" s="350"/>
      <c r="J24" s="350"/>
      <c r="K24" s="357"/>
      <c r="L24" s="350"/>
      <c r="M24" s="350"/>
      <c r="N24" s="350"/>
      <c r="O24" s="350"/>
      <c r="P24" s="338"/>
      <c r="Q24" s="338"/>
      <c r="R24" s="338"/>
      <c r="S24" s="338"/>
      <c r="T24" s="338"/>
      <c r="U24" s="338"/>
      <c r="V24" s="338"/>
      <c r="W24" s="331"/>
      <c r="X24" s="332"/>
      <c r="Y24" s="332"/>
      <c r="Z24" s="332"/>
      <c r="AA24" s="332"/>
      <c r="AB24" s="332"/>
      <c r="AC24" s="332"/>
      <c r="AD24" s="332"/>
      <c r="AE24" s="333"/>
      <c r="AF24" s="331"/>
      <c r="AG24" s="332"/>
      <c r="AH24" s="332"/>
      <c r="AI24" s="332"/>
      <c r="AJ24" s="332"/>
      <c r="AK24" s="332"/>
      <c r="AL24" s="332"/>
      <c r="AM24" s="332"/>
      <c r="AN24" s="333"/>
      <c r="AO24" s="331"/>
      <c r="AP24" s="333"/>
      <c r="AQ24" s="464"/>
      <c r="AR24" s="465"/>
      <c r="AS24" s="465"/>
      <c r="AT24" s="465"/>
      <c r="AU24" s="465"/>
      <c r="AV24" s="465"/>
      <c r="AW24" s="466"/>
      <c r="AX24" s="460"/>
      <c r="AY24" s="461"/>
      <c r="AZ24" s="325" t="s">
        <v>249</v>
      </c>
      <c r="BA24" s="326"/>
      <c r="BB24" s="325" t="s">
        <v>249</v>
      </c>
      <c r="BC24" s="326"/>
      <c r="BD24" s="325" t="s">
        <v>379</v>
      </c>
      <c r="BE24" s="326"/>
      <c r="BF24" s="325" t="s">
        <v>379</v>
      </c>
      <c r="BG24" s="326"/>
      <c r="BH24" s="325" t="s">
        <v>252</v>
      </c>
      <c r="BI24" s="327"/>
      <c r="BJ24" s="327"/>
      <c r="BK24" s="326"/>
      <c r="BL24" s="325" t="s">
        <v>252</v>
      </c>
      <c r="BM24" s="327"/>
      <c r="BN24" s="327"/>
      <c r="BO24" s="326"/>
      <c r="BP24" s="325" t="s">
        <v>382</v>
      </c>
      <c r="BQ24" s="327"/>
      <c r="BR24" s="327"/>
      <c r="BS24" s="326"/>
      <c r="BT24" s="325" t="s">
        <v>382</v>
      </c>
      <c r="BU24" s="327"/>
      <c r="BV24" s="327"/>
      <c r="BW24" s="326"/>
      <c r="BX24" s="325" t="s">
        <v>253</v>
      </c>
      <c r="BY24" s="327"/>
      <c r="BZ24" s="327"/>
      <c r="CA24" s="326"/>
      <c r="CB24" s="325" t="s">
        <v>253</v>
      </c>
      <c r="CC24" s="327"/>
      <c r="CD24" s="327"/>
      <c r="CE24" s="326"/>
      <c r="CF24" s="457" t="s">
        <v>384</v>
      </c>
      <c r="CG24" s="362"/>
      <c r="CH24" s="362"/>
      <c r="CI24" s="363"/>
      <c r="CJ24" s="41"/>
      <c r="CK24" s="42"/>
      <c r="CL24" s="42"/>
      <c r="CM24" s="42"/>
      <c r="CN24" s="42"/>
      <c r="CO24" s="42"/>
      <c r="CP24" s="42"/>
      <c r="CQ24" s="42"/>
      <c r="CR24" s="6"/>
      <c r="CS24" s="6"/>
    </row>
    <row r="25" spans="1:97" x14ac:dyDescent="0.15">
      <c r="A25" s="415"/>
      <c r="B25" s="333"/>
      <c r="C25" s="339"/>
      <c r="D25" s="352"/>
      <c r="E25" s="352"/>
      <c r="F25" s="352"/>
      <c r="G25" s="339"/>
      <c r="H25" s="352"/>
      <c r="I25" s="352"/>
      <c r="J25" s="352"/>
      <c r="K25" s="358"/>
      <c r="L25" s="352"/>
      <c r="M25" s="352"/>
      <c r="N25" s="352"/>
      <c r="O25" s="352"/>
      <c r="P25" s="339"/>
      <c r="Q25" s="339"/>
      <c r="R25" s="339"/>
      <c r="S25" s="339"/>
      <c r="T25" s="339"/>
      <c r="U25" s="339"/>
      <c r="V25" s="339"/>
      <c r="W25" s="331"/>
      <c r="X25" s="332"/>
      <c r="Y25" s="332"/>
      <c r="Z25" s="332"/>
      <c r="AA25" s="332"/>
      <c r="AB25" s="332"/>
      <c r="AC25" s="332"/>
      <c r="AD25" s="332"/>
      <c r="AE25" s="333"/>
      <c r="AF25" s="331"/>
      <c r="AG25" s="332"/>
      <c r="AH25" s="332"/>
      <c r="AI25" s="332"/>
      <c r="AJ25" s="332"/>
      <c r="AK25" s="332"/>
      <c r="AL25" s="332"/>
      <c r="AM25" s="332"/>
      <c r="AN25" s="333"/>
      <c r="AO25" s="331"/>
      <c r="AP25" s="333"/>
      <c r="AQ25" s="467" t="s">
        <v>50</v>
      </c>
      <c r="AR25" s="468"/>
      <c r="AS25" s="469"/>
      <c r="AT25" s="467" t="s">
        <v>51</v>
      </c>
      <c r="AU25" s="469"/>
      <c r="AV25" s="467" t="s">
        <v>52</v>
      </c>
      <c r="AW25" s="469"/>
      <c r="AX25" s="460"/>
      <c r="AY25" s="461"/>
      <c r="AZ25" s="325" t="s">
        <v>250</v>
      </c>
      <c r="BA25" s="326"/>
      <c r="BB25" s="325" t="s">
        <v>251</v>
      </c>
      <c r="BC25" s="326"/>
      <c r="BD25" s="325" t="s">
        <v>246</v>
      </c>
      <c r="BE25" s="326"/>
      <c r="BF25" s="325" t="s">
        <v>247</v>
      </c>
      <c r="BG25" s="326"/>
      <c r="BH25" s="325" t="s">
        <v>250</v>
      </c>
      <c r="BI25" s="327"/>
      <c r="BJ25" s="327"/>
      <c r="BK25" s="326"/>
      <c r="BL25" s="325" t="s">
        <v>251</v>
      </c>
      <c r="BM25" s="327"/>
      <c r="BN25" s="327"/>
      <c r="BO25" s="326"/>
      <c r="BP25" s="325" t="s">
        <v>246</v>
      </c>
      <c r="BQ25" s="327"/>
      <c r="BR25" s="327"/>
      <c r="BS25" s="326"/>
      <c r="BT25" s="325" t="s">
        <v>247</v>
      </c>
      <c r="BU25" s="327"/>
      <c r="BV25" s="327"/>
      <c r="BW25" s="326"/>
      <c r="BX25" s="325" t="s">
        <v>250</v>
      </c>
      <c r="BY25" s="327"/>
      <c r="BZ25" s="327"/>
      <c r="CA25" s="326"/>
      <c r="CB25" s="325" t="s">
        <v>251</v>
      </c>
      <c r="CC25" s="327"/>
      <c r="CD25" s="327"/>
      <c r="CE25" s="326"/>
      <c r="CF25" s="364"/>
      <c r="CG25" s="364"/>
      <c r="CH25" s="364"/>
      <c r="CI25" s="365"/>
      <c r="CJ25" s="42"/>
      <c r="CK25" s="41"/>
      <c r="CL25" s="41"/>
      <c r="CM25" s="41"/>
      <c r="CN25" s="41"/>
      <c r="CO25" s="41"/>
      <c r="CP25" s="41"/>
      <c r="CQ25" s="41"/>
      <c r="CR25" s="6"/>
      <c r="CS25" s="6"/>
    </row>
    <row r="26" spans="1:97" ht="14.25" thickBot="1" x14ac:dyDescent="0.2">
      <c r="A26" s="416"/>
      <c r="B26" s="336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24"/>
      <c r="Q26" s="324"/>
      <c r="R26" s="324"/>
      <c r="S26" s="324"/>
      <c r="T26" s="324"/>
      <c r="U26" s="324"/>
      <c r="V26" s="324"/>
      <c r="W26" s="334"/>
      <c r="X26" s="335"/>
      <c r="Y26" s="335"/>
      <c r="Z26" s="335"/>
      <c r="AA26" s="335"/>
      <c r="AB26" s="335"/>
      <c r="AC26" s="335"/>
      <c r="AD26" s="335"/>
      <c r="AE26" s="336"/>
      <c r="AF26" s="334"/>
      <c r="AG26" s="335"/>
      <c r="AH26" s="335"/>
      <c r="AI26" s="335"/>
      <c r="AJ26" s="335"/>
      <c r="AK26" s="335"/>
      <c r="AL26" s="335"/>
      <c r="AM26" s="335"/>
      <c r="AN26" s="336"/>
      <c r="AO26" s="334"/>
      <c r="AP26" s="336"/>
      <c r="AQ26" s="334"/>
      <c r="AR26" s="335"/>
      <c r="AS26" s="336"/>
      <c r="AT26" s="334"/>
      <c r="AU26" s="336"/>
      <c r="AV26" s="334"/>
      <c r="AW26" s="336"/>
      <c r="AX26" s="462"/>
      <c r="AY26" s="463"/>
      <c r="AZ26" s="359" t="s">
        <v>17</v>
      </c>
      <c r="BA26" s="324"/>
      <c r="BB26" s="359" t="s">
        <v>17</v>
      </c>
      <c r="BC26" s="324"/>
      <c r="BD26" s="359" t="s">
        <v>17</v>
      </c>
      <c r="BE26" s="324"/>
      <c r="BF26" s="359" t="s">
        <v>17</v>
      </c>
      <c r="BG26" s="324"/>
      <c r="BH26" s="359" t="s">
        <v>19</v>
      </c>
      <c r="BI26" s="324"/>
      <c r="BJ26" s="10" t="s">
        <v>17</v>
      </c>
      <c r="BK26" s="11"/>
      <c r="BL26" s="323" t="s">
        <v>19</v>
      </c>
      <c r="BM26" s="324"/>
      <c r="BN26" s="10" t="s">
        <v>17</v>
      </c>
      <c r="BO26" s="11"/>
      <c r="BP26" s="359" t="s">
        <v>19</v>
      </c>
      <c r="BQ26" s="324"/>
      <c r="BR26" s="10" t="s">
        <v>17</v>
      </c>
      <c r="BS26" s="11"/>
      <c r="BT26" s="323" t="s">
        <v>19</v>
      </c>
      <c r="BU26" s="324"/>
      <c r="BV26" s="10" t="s">
        <v>17</v>
      </c>
      <c r="BW26" s="11"/>
      <c r="BX26" s="359" t="s">
        <v>19</v>
      </c>
      <c r="BY26" s="324"/>
      <c r="BZ26" s="10" t="s">
        <v>17</v>
      </c>
      <c r="CA26" s="11"/>
      <c r="CB26" s="359" t="s">
        <v>19</v>
      </c>
      <c r="CC26" s="324"/>
      <c r="CD26" s="10" t="s">
        <v>17</v>
      </c>
      <c r="CE26" s="11"/>
      <c r="CF26" s="323" t="s">
        <v>19</v>
      </c>
      <c r="CG26" s="324"/>
      <c r="CH26" s="359" t="s">
        <v>17</v>
      </c>
      <c r="CI26" s="360"/>
      <c r="CJ26" s="41"/>
      <c r="CK26" s="41"/>
      <c r="CL26" s="41"/>
      <c r="CM26" s="41"/>
      <c r="CN26" s="41"/>
      <c r="CO26" s="41"/>
      <c r="CP26" s="41"/>
      <c r="CQ26" s="41"/>
      <c r="CR26" s="6"/>
      <c r="CS26" s="6"/>
    </row>
    <row r="27" spans="1:97" ht="14.25" thickTop="1" x14ac:dyDescent="0.15">
      <c r="A27" s="405">
        <v>1</v>
      </c>
      <c r="B27" s="406"/>
      <c r="C27" s="407"/>
      <c r="D27" s="408"/>
      <c r="E27" s="408"/>
      <c r="F27" s="409"/>
      <c r="G27" s="410"/>
      <c r="H27" s="408"/>
      <c r="I27" s="408"/>
      <c r="J27" s="409"/>
      <c r="K27" s="410"/>
      <c r="L27" s="408"/>
      <c r="M27" s="408"/>
      <c r="N27" s="408"/>
      <c r="O27" s="427"/>
      <c r="P27" s="400"/>
      <c r="Q27" s="401"/>
      <c r="R27" s="401"/>
      <c r="S27" s="401"/>
      <c r="T27" s="401"/>
      <c r="U27" s="401"/>
      <c r="V27" s="401"/>
      <c r="W27" s="402"/>
      <c r="X27" s="403"/>
      <c r="Y27" s="403"/>
      <c r="Z27" s="403"/>
      <c r="AA27" s="403"/>
      <c r="AB27" s="403"/>
      <c r="AC27" s="403"/>
      <c r="AD27" s="403"/>
      <c r="AE27" s="404"/>
      <c r="AF27" s="400"/>
      <c r="AG27" s="401"/>
      <c r="AH27" s="401"/>
      <c r="AI27" s="401"/>
      <c r="AJ27" s="401"/>
      <c r="AK27" s="401"/>
      <c r="AL27" s="401"/>
      <c r="AM27" s="401"/>
      <c r="AN27" s="421"/>
      <c r="AO27" s="422"/>
      <c r="AP27" s="417"/>
      <c r="AQ27" s="411"/>
      <c r="AR27" s="412"/>
      <c r="AS27" s="412"/>
      <c r="AT27" s="412"/>
      <c r="AU27" s="412"/>
      <c r="AV27" s="412"/>
      <c r="AW27" s="417"/>
      <c r="AX27" s="422"/>
      <c r="AY27" s="417"/>
      <c r="AZ27" s="429"/>
      <c r="BA27" s="430"/>
      <c r="BB27" s="454"/>
      <c r="BC27" s="455"/>
      <c r="BD27" s="454"/>
      <c r="BE27" s="430"/>
      <c r="BF27" s="454"/>
      <c r="BG27" s="455"/>
      <c r="BH27" s="391"/>
      <c r="BI27" s="392"/>
      <c r="BJ27" s="392"/>
      <c r="BK27" s="393"/>
      <c r="BL27" s="391"/>
      <c r="BM27" s="392"/>
      <c r="BN27" s="392"/>
      <c r="BO27" s="393"/>
      <c r="BP27" s="391"/>
      <c r="BQ27" s="392"/>
      <c r="BR27" s="392"/>
      <c r="BS27" s="393"/>
      <c r="BT27" s="391"/>
      <c r="BU27" s="392"/>
      <c r="BV27" s="392"/>
      <c r="BW27" s="393"/>
      <c r="BX27" s="431"/>
      <c r="BY27" s="391"/>
      <c r="BZ27" s="429"/>
      <c r="CA27" s="430"/>
      <c r="CB27" s="431"/>
      <c r="CC27" s="391"/>
      <c r="CD27" s="429"/>
      <c r="CE27" s="430"/>
      <c r="CF27" s="431"/>
      <c r="CG27" s="391"/>
      <c r="CH27" s="392"/>
      <c r="CI27" s="432"/>
      <c r="CJ27" s="41"/>
      <c r="CK27" s="41"/>
      <c r="CL27" s="41"/>
      <c r="CM27" s="41"/>
      <c r="CN27" s="41"/>
      <c r="CO27" s="41"/>
      <c r="CP27" s="41"/>
      <c r="CQ27" s="41"/>
      <c r="CR27" s="6"/>
      <c r="CS27" s="6"/>
    </row>
    <row r="28" spans="1:97" x14ac:dyDescent="0.15">
      <c r="A28" s="252">
        <v>2</v>
      </c>
      <c r="B28" s="253"/>
      <c r="C28" s="395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418"/>
      <c r="P28" s="419"/>
      <c r="Q28" s="420"/>
      <c r="R28" s="420"/>
      <c r="S28" s="420"/>
      <c r="T28" s="420"/>
      <c r="U28" s="420"/>
      <c r="V28" s="420"/>
      <c r="W28" s="423"/>
      <c r="X28" s="424"/>
      <c r="Y28" s="424"/>
      <c r="Z28" s="424"/>
      <c r="AA28" s="424"/>
      <c r="AB28" s="424"/>
      <c r="AC28" s="424"/>
      <c r="AD28" s="424"/>
      <c r="AE28" s="425"/>
      <c r="AF28" s="419"/>
      <c r="AG28" s="420"/>
      <c r="AH28" s="420"/>
      <c r="AI28" s="420"/>
      <c r="AJ28" s="420"/>
      <c r="AK28" s="420"/>
      <c r="AL28" s="420"/>
      <c r="AM28" s="420"/>
      <c r="AN28" s="426"/>
      <c r="AO28" s="383"/>
      <c r="AP28" s="385"/>
      <c r="AQ28" s="386"/>
      <c r="AR28" s="384"/>
      <c r="AS28" s="384"/>
      <c r="AT28" s="384"/>
      <c r="AU28" s="384"/>
      <c r="AV28" s="384"/>
      <c r="AW28" s="385"/>
      <c r="AX28" s="383"/>
      <c r="AY28" s="385"/>
      <c r="AZ28" s="394"/>
      <c r="BA28" s="390"/>
      <c r="BB28" s="394"/>
      <c r="BC28" s="390"/>
      <c r="BD28" s="394"/>
      <c r="BE28" s="390"/>
      <c r="BF28" s="394"/>
      <c r="BG28" s="390"/>
      <c r="BH28" s="394"/>
      <c r="BI28" s="239"/>
      <c r="BJ28" s="240"/>
      <c r="BK28" s="390"/>
      <c r="BL28" s="389"/>
      <c r="BM28" s="239"/>
      <c r="BN28" s="240"/>
      <c r="BO28" s="390"/>
      <c r="BP28" s="389"/>
      <c r="BQ28" s="239"/>
      <c r="BR28" s="240"/>
      <c r="BS28" s="390"/>
      <c r="BT28" s="389"/>
      <c r="BU28" s="239"/>
      <c r="BV28" s="240"/>
      <c r="BW28" s="390"/>
      <c r="BX28" s="389"/>
      <c r="BY28" s="239"/>
      <c r="BZ28" s="240"/>
      <c r="CA28" s="390"/>
      <c r="CB28" s="389"/>
      <c r="CC28" s="239"/>
      <c r="CD28" s="240"/>
      <c r="CE28" s="390"/>
      <c r="CF28" s="389"/>
      <c r="CG28" s="239"/>
      <c r="CH28" s="240"/>
      <c r="CI28" s="433"/>
      <c r="CJ28" s="41"/>
      <c r="CK28" s="41"/>
      <c r="CL28" s="41"/>
      <c r="CM28" s="41"/>
      <c r="CN28" s="41"/>
      <c r="CO28" s="41"/>
      <c r="CP28" s="41"/>
      <c r="CQ28" s="41"/>
      <c r="CR28" s="6"/>
      <c r="CS28" s="6"/>
    </row>
    <row r="29" spans="1:97" x14ac:dyDescent="0.15">
      <c r="A29" s="252">
        <v>3</v>
      </c>
      <c r="B29" s="253"/>
      <c r="C29" s="395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418"/>
      <c r="P29" s="419"/>
      <c r="Q29" s="420"/>
      <c r="R29" s="420"/>
      <c r="S29" s="420"/>
      <c r="T29" s="420"/>
      <c r="U29" s="420"/>
      <c r="V29" s="420"/>
      <c r="W29" s="423"/>
      <c r="X29" s="424"/>
      <c r="Y29" s="424"/>
      <c r="Z29" s="424"/>
      <c r="AA29" s="424"/>
      <c r="AB29" s="424"/>
      <c r="AC29" s="424"/>
      <c r="AD29" s="424"/>
      <c r="AE29" s="425"/>
      <c r="AF29" s="419"/>
      <c r="AG29" s="420"/>
      <c r="AH29" s="420"/>
      <c r="AI29" s="420"/>
      <c r="AJ29" s="420"/>
      <c r="AK29" s="420"/>
      <c r="AL29" s="420"/>
      <c r="AM29" s="420"/>
      <c r="AN29" s="426"/>
      <c r="AO29" s="383"/>
      <c r="AP29" s="385"/>
      <c r="AQ29" s="386"/>
      <c r="AR29" s="384"/>
      <c r="AS29" s="384"/>
      <c r="AT29" s="384"/>
      <c r="AU29" s="384"/>
      <c r="AV29" s="384"/>
      <c r="AW29" s="385"/>
      <c r="AX29" s="383"/>
      <c r="AY29" s="385"/>
      <c r="AZ29" s="394"/>
      <c r="BA29" s="390"/>
      <c r="BB29" s="394"/>
      <c r="BC29" s="390"/>
      <c r="BD29" s="394"/>
      <c r="BE29" s="390"/>
      <c r="BF29" s="394"/>
      <c r="BG29" s="390"/>
      <c r="BH29" s="394"/>
      <c r="BI29" s="239"/>
      <c r="BJ29" s="240"/>
      <c r="BK29" s="390"/>
      <c r="BL29" s="389"/>
      <c r="BM29" s="239"/>
      <c r="BN29" s="240"/>
      <c r="BO29" s="390"/>
      <c r="BP29" s="389"/>
      <c r="BQ29" s="239"/>
      <c r="BR29" s="240"/>
      <c r="BS29" s="390"/>
      <c r="BT29" s="389"/>
      <c r="BU29" s="239"/>
      <c r="BV29" s="240"/>
      <c r="BW29" s="390"/>
      <c r="BX29" s="389"/>
      <c r="BY29" s="239"/>
      <c r="BZ29" s="240"/>
      <c r="CA29" s="390"/>
      <c r="CB29" s="389"/>
      <c r="CC29" s="239"/>
      <c r="CD29" s="240"/>
      <c r="CE29" s="390"/>
      <c r="CF29" s="389"/>
      <c r="CG29" s="239"/>
      <c r="CH29" s="240"/>
      <c r="CI29" s="433"/>
      <c r="CJ29" s="41"/>
      <c r="CK29" s="41"/>
      <c r="CL29" s="41"/>
      <c r="CM29" s="41"/>
      <c r="CN29" s="41"/>
      <c r="CO29" s="41"/>
      <c r="CP29" s="41"/>
      <c r="CQ29" s="41"/>
      <c r="CR29" s="6"/>
      <c r="CS29" s="6"/>
    </row>
    <row r="30" spans="1:97" x14ac:dyDescent="0.15">
      <c r="A30" s="252">
        <v>4</v>
      </c>
      <c r="B30" s="253"/>
      <c r="C30" s="395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418"/>
      <c r="P30" s="419"/>
      <c r="Q30" s="420"/>
      <c r="R30" s="420"/>
      <c r="S30" s="420"/>
      <c r="T30" s="420"/>
      <c r="U30" s="420"/>
      <c r="V30" s="420"/>
      <c r="W30" s="423"/>
      <c r="X30" s="424"/>
      <c r="Y30" s="424"/>
      <c r="Z30" s="424"/>
      <c r="AA30" s="424"/>
      <c r="AB30" s="424"/>
      <c r="AC30" s="424"/>
      <c r="AD30" s="424"/>
      <c r="AE30" s="425"/>
      <c r="AF30" s="419"/>
      <c r="AG30" s="420"/>
      <c r="AH30" s="420"/>
      <c r="AI30" s="420"/>
      <c r="AJ30" s="420"/>
      <c r="AK30" s="420"/>
      <c r="AL30" s="420"/>
      <c r="AM30" s="420"/>
      <c r="AN30" s="426"/>
      <c r="AO30" s="383"/>
      <c r="AP30" s="385"/>
      <c r="AQ30" s="386"/>
      <c r="AR30" s="384"/>
      <c r="AS30" s="384"/>
      <c r="AT30" s="384"/>
      <c r="AU30" s="384"/>
      <c r="AV30" s="384"/>
      <c r="AW30" s="385"/>
      <c r="AX30" s="383"/>
      <c r="AY30" s="385"/>
      <c r="AZ30" s="394"/>
      <c r="BA30" s="390"/>
      <c r="BB30" s="394"/>
      <c r="BC30" s="390"/>
      <c r="BD30" s="394"/>
      <c r="BE30" s="390"/>
      <c r="BF30" s="394"/>
      <c r="BG30" s="390"/>
      <c r="BH30" s="394"/>
      <c r="BI30" s="239"/>
      <c r="BJ30" s="240"/>
      <c r="BK30" s="390"/>
      <c r="BL30" s="389"/>
      <c r="BM30" s="239"/>
      <c r="BN30" s="240"/>
      <c r="BO30" s="390"/>
      <c r="BP30" s="389"/>
      <c r="BQ30" s="239"/>
      <c r="BR30" s="240"/>
      <c r="BS30" s="390"/>
      <c r="BT30" s="389"/>
      <c r="BU30" s="239"/>
      <c r="BV30" s="240"/>
      <c r="BW30" s="390"/>
      <c r="BX30" s="389"/>
      <c r="BY30" s="239"/>
      <c r="BZ30" s="240"/>
      <c r="CA30" s="390"/>
      <c r="CB30" s="389"/>
      <c r="CC30" s="239"/>
      <c r="CD30" s="240"/>
      <c r="CE30" s="390"/>
      <c r="CF30" s="389"/>
      <c r="CG30" s="239"/>
      <c r="CH30" s="240"/>
      <c r="CI30" s="433"/>
      <c r="CJ30" s="41"/>
      <c r="CK30" s="41"/>
      <c r="CL30" s="41"/>
      <c r="CM30" s="41"/>
      <c r="CN30" s="41"/>
      <c r="CO30" s="41"/>
      <c r="CP30" s="41"/>
      <c r="CQ30" s="41"/>
      <c r="CR30" s="6"/>
      <c r="CS30" s="6"/>
    </row>
    <row r="31" spans="1:97" x14ac:dyDescent="0.15">
      <c r="A31" s="252">
        <v>5</v>
      </c>
      <c r="B31" s="253"/>
      <c r="C31" s="395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418"/>
      <c r="P31" s="419"/>
      <c r="Q31" s="420"/>
      <c r="R31" s="420"/>
      <c r="S31" s="420"/>
      <c r="T31" s="420"/>
      <c r="U31" s="420"/>
      <c r="V31" s="420"/>
      <c r="W31" s="423"/>
      <c r="X31" s="424"/>
      <c r="Y31" s="424"/>
      <c r="Z31" s="424"/>
      <c r="AA31" s="424"/>
      <c r="AB31" s="424"/>
      <c r="AC31" s="424"/>
      <c r="AD31" s="424"/>
      <c r="AE31" s="425"/>
      <c r="AF31" s="419"/>
      <c r="AG31" s="420"/>
      <c r="AH31" s="420"/>
      <c r="AI31" s="420"/>
      <c r="AJ31" s="420"/>
      <c r="AK31" s="420"/>
      <c r="AL31" s="420"/>
      <c r="AM31" s="420"/>
      <c r="AN31" s="426"/>
      <c r="AO31" s="383"/>
      <c r="AP31" s="385"/>
      <c r="AQ31" s="386"/>
      <c r="AR31" s="384"/>
      <c r="AS31" s="384"/>
      <c r="AT31" s="384"/>
      <c r="AU31" s="384"/>
      <c r="AV31" s="384"/>
      <c r="AW31" s="385"/>
      <c r="AX31" s="383"/>
      <c r="AY31" s="385"/>
      <c r="AZ31" s="394"/>
      <c r="BA31" s="390"/>
      <c r="BB31" s="394"/>
      <c r="BC31" s="390"/>
      <c r="BD31" s="394"/>
      <c r="BE31" s="390"/>
      <c r="BF31" s="394"/>
      <c r="BG31" s="390"/>
      <c r="BH31" s="394"/>
      <c r="BI31" s="239"/>
      <c r="BJ31" s="240"/>
      <c r="BK31" s="390"/>
      <c r="BL31" s="389"/>
      <c r="BM31" s="239"/>
      <c r="BN31" s="240"/>
      <c r="BO31" s="390"/>
      <c r="BP31" s="389"/>
      <c r="BQ31" s="239"/>
      <c r="BR31" s="240"/>
      <c r="BS31" s="390"/>
      <c r="BT31" s="389"/>
      <c r="BU31" s="239"/>
      <c r="BV31" s="240"/>
      <c r="BW31" s="390"/>
      <c r="BX31" s="389"/>
      <c r="BY31" s="239"/>
      <c r="BZ31" s="240"/>
      <c r="CA31" s="390"/>
      <c r="CB31" s="389"/>
      <c r="CC31" s="239"/>
      <c r="CD31" s="240"/>
      <c r="CE31" s="390"/>
      <c r="CF31" s="389"/>
      <c r="CG31" s="239"/>
      <c r="CH31" s="240"/>
      <c r="CI31" s="433"/>
      <c r="CJ31" s="41"/>
      <c r="CK31" s="41"/>
      <c r="CL31" s="41"/>
      <c r="CM31" s="41"/>
      <c r="CN31" s="41"/>
      <c r="CO31" s="41"/>
      <c r="CP31" s="41"/>
      <c r="CQ31" s="41"/>
      <c r="CR31" s="6"/>
      <c r="CS31" s="6"/>
    </row>
    <row r="32" spans="1:97" x14ac:dyDescent="0.15">
      <c r="A32" s="252">
        <v>6</v>
      </c>
      <c r="B32" s="253"/>
      <c r="C32" s="395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418"/>
      <c r="P32" s="419"/>
      <c r="Q32" s="420"/>
      <c r="R32" s="420"/>
      <c r="S32" s="420"/>
      <c r="T32" s="420"/>
      <c r="U32" s="420"/>
      <c r="V32" s="420"/>
      <c r="W32" s="423"/>
      <c r="X32" s="424"/>
      <c r="Y32" s="424"/>
      <c r="Z32" s="424"/>
      <c r="AA32" s="424"/>
      <c r="AB32" s="424"/>
      <c r="AC32" s="424"/>
      <c r="AD32" s="424"/>
      <c r="AE32" s="425"/>
      <c r="AF32" s="419"/>
      <c r="AG32" s="420"/>
      <c r="AH32" s="420"/>
      <c r="AI32" s="420"/>
      <c r="AJ32" s="420"/>
      <c r="AK32" s="420"/>
      <c r="AL32" s="420"/>
      <c r="AM32" s="420"/>
      <c r="AN32" s="426"/>
      <c r="AO32" s="383"/>
      <c r="AP32" s="385"/>
      <c r="AQ32" s="386"/>
      <c r="AR32" s="384"/>
      <c r="AS32" s="384"/>
      <c r="AT32" s="384"/>
      <c r="AU32" s="384"/>
      <c r="AV32" s="384"/>
      <c r="AW32" s="385"/>
      <c r="AX32" s="383"/>
      <c r="AY32" s="385"/>
      <c r="AZ32" s="394"/>
      <c r="BA32" s="390"/>
      <c r="BB32" s="394"/>
      <c r="BC32" s="390"/>
      <c r="BD32" s="394"/>
      <c r="BE32" s="390"/>
      <c r="BF32" s="394"/>
      <c r="BG32" s="390"/>
      <c r="BH32" s="394"/>
      <c r="BI32" s="239"/>
      <c r="BJ32" s="240"/>
      <c r="BK32" s="390"/>
      <c r="BL32" s="389"/>
      <c r="BM32" s="239"/>
      <c r="BN32" s="240"/>
      <c r="BO32" s="390"/>
      <c r="BP32" s="389"/>
      <c r="BQ32" s="239"/>
      <c r="BR32" s="240"/>
      <c r="BS32" s="390"/>
      <c r="BT32" s="389"/>
      <c r="BU32" s="239"/>
      <c r="BV32" s="240"/>
      <c r="BW32" s="390"/>
      <c r="BX32" s="389"/>
      <c r="BY32" s="239"/>
      <c r="BZ32" s="240"/>
      <c r="CA32" s="390"/>
      <c r="CB32" s="389"/>
      <c r="CC32" s="239"/>
      <c r="CD32" s="240"/>
      <c r="CE32" s="390"/>
      <c r="CF32" s="389"/>
      <c r="CG32" s="239"/>
      <c r="CH32" s="240"/>
      <c r="CI32" s="433"/>
      <c r="CJ32" s="41"/>
      <c r="CK32" s="41"/>
      <c r="CL32" s="41"/>
      <c r="CM32" s="41"/>
      <c r="CN32" s="41"/>
      <c r="CO32" s="41"/>
      <c r="CP32" s="41"/>
      <c r="CQ32" s="41"/>
      <c r="CR32" s="6"/>
      <c r="CS32" s="6"/>
    </row>
    <row r="33" spans="1:97" x14ac:dyDescent="0.15">
      <c r="A33" s="252">
        <v>7</v>
      </c>
      <c r="B33" s="253"/>
      <c r="C33" s="395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418"/>
      <c r="P33" s="419"/>
      <c r="Q33" s="420"/>
      <c r="R33" s="420"/>
      <c r="S33" s="420"/>
      <c r="T33" s="420"/>
      <c r="U33" s="420"/>
      <c r="V33" s="420"/>
      <c r="W33" s="423"/>
      <c r="X33" s="424"/>
      <c r="Y33" s="424"/>
      <c r="Z33" s="424"/>
      <c r="AA33" s="424"/>
      <c r="AB33" s="424"/>
      <c r="AC33" s="424"/>
      <c r="AD33" s="424"/>
      <c r="AE33" s="425"/>
      <c r="AF33" s="419"/>
      <c r="AG33" s="420"/>
      <c r="AH33" s="420"/>
      <c r="AI33" s="420"/>
      <c r="AJ33" s="420"/>
      <c r="AK33" s="420"/>
      <c r="AL33" s="420"/>
      <c r="AM33" s="420"/>
      <c r="AN33" s="426"/>
      <c r="AO33" s="383"/>
      <c r="AP33" s="385"/>
      <c r="AQ33" s="386"/>
      <c r="AR33" s="384"/>
      <c r="AS33" s="384"/>
      <c r="AT33" s="384"/>
      <c r="AU33" s="384"/>
      <c r="AV33" s="384"/>
      <c r="AW33" s="385"/>
      <c r="AX33" s="383"/>
      <c r="AY33" s="385"/>
      <c r="AZ33" s="394"/>
      <c r="BA33" s="390"/>
      <c r="BB33" s="394"/>
      <c r="BC33" s="390"/>
      <c r="BD33" s="394"/>
      <c r="BE33" s="390"/>
      <c r="BF33" s="394"/>
      <c r="BG33" s="390"/>
      <c r="BH33" s="394"/>
      <c r="BI33" s="239"/>
      <c r="BJ33" s="240"/>
      <c r="BK33" s="390"/>
      <c r="BL33" s="389"/>
      <c r="BM33" s="239"/>
      <c r="BN33" s="240"/>
      <c r="BO33" s="390"/>
      <c r="BP33" s="389"/>
      <c r="BQ33" s="239"/>
      <c r="BR33" s="240"/>
      <c r="BS33" s="390"/>
      <c r="BT33" s="389"/>
      <c r="BU33" s="239"/>
      <c r="BV33" s="240"/>
      <c r="BW33" s="390"/>
      <c r="BX33" s="389"/>
      <c r="BY33" s="239"/>
      <c r="BZ33" s="240"/>
      <c r="CA33" s="390"/>
      <c r="CB33" s="389"/>
      <c r="CC33" s="239"/>
      <c r="CD33" s="240"/>
      <c r="CE33" s="390"/>
      <c r="CF33" s="389"/>
      <c r="CG33" s="239"/>
      <c r="CH33" s="240"/>
      <c r="CI33" s="433"/>
      <c r="CJ33" s="41"/>
      <c r="CK33" s="41"/>
      <c r="CL33" s="41"/>
      <c r="CM33" s="41"/>
      <c r="CN33" s="41"/>
      <c r="CO33" s="41"/>
      <c r="CP33" s="41"/>
      <c r="CQ33" s="41"/>
      <c r="CR33" s="6"/>
      <c r="CS33" s="6"/>
    </row>
    <row r="34" spans="1:97" x14ac:dyDescent="0.15">
      <c r="A34" s="252">
        <v>8</v>
      </c>
      <c r="B34" s="253"/>
      <c r="C34" s="395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418"/>
      <c r="P34" s="419"/>
      <c r="Q34" s="420"/>
      <c r="R34" s="420"/>
      <c r="S34" s="420"/>
      <c r="T34" s="420"/>
      <c r="U34" s="420"/>
      <c r="V34" s="420"/>
      <c r="W34" s="423"/>
      <c r="X34" s="424"/>
      <c r="Y34" s="424"/>
      <c r="Z34" s="424"/>
      <c r="AA34" s="424"/>
      <c r="AB34" s="424"/>
      <c r="AC34" s="424"/>
      <c r="AD34" s="424"/>
      <c r="AE34" s="425"/>
      <c r="AF34" s="419"/>
      <c r="AG34" s="420"/>
      <c r="AH34" s="420"/>
      <c r="AI34" s="420"/>
      <c r="AJ34" s="420"/>
      <c r="AK34" s="420"/>
      <c r="AL34" s="420"/>
      <c r="AM34" s="420"/>
      <c r="AN34" s="426"/>
      <c r="AO34" s="383"/>
      <c r="AP34" s="385"/>
      <c r="AQ34" s="386"/>
      <c r="AR34" s="384"/>
      <c r="AS34" s="384"/>
      <c r="AT34" s="384"/>
      <c r="AU34" s="384"/>
      <c r="AV34" s="384"/>
      <c r="AW34" s="385"/>
      <c r="AX34" s="383"/>
      <c r="AY34" s="385"/>
      <c r="AZ34" s="394"/>
      <c r="BA34" s="390"/>
      <c r="BB34" s="394"/>
      <c r="BC34" s="390"/>
      <c r="BD34" s="394"/>
      <c r="BE34" s="390"/>
      <c r="BF34" s="394"/>
      <c r="BG34" s="390"/>
      <c r="BH34" s="394"/>
      <c r="BI34" s="239"/>
      <c r="BJ34" s="240"/>
      <c r="BK34" s="390"/>
      <c r="BL34" s="389"/>
      <c r="BM34" s="239"/>
      <c r="BN34" s="240"/>
      <c r="BO34" s="390"/>
      <c r="BP34" s="389"/>
      <c r="BQ34" s="239"/>
      <c r="BR34" s="240"/>
      <c r="BS34" s="390"/>
      <c r="BT34" s="389"/>
      <c r="BU34" s="239"/>
      <c r="BV34" s="240"/>
      <c r="BW34" s="390"/>
      <c r="BX34" s="389"/>
      <c r="BY34" s="239"/>
      <c r="BZ34" s="240"/>
      <c r="CA34" s="390"/>
      <c r="CB34" s="389"/>
      <c r="CC34" s="239"/>
      <c r="CD34" s="240"/>
      <c r="CE34" s="390"/>
      <c r="CF34" s="389"/>
      <c r="CG34" s="239"/>
      <c r="CH34" s="240"/>
      <c r="CI34" s="433"/>
      <c r="CJ34" s="41"/>
      <c r="CK34" s="41"/>
      <c r="CL34" s="41"/>
      <c r="CM34" s="41"/>
      <c r="CN34" s="41"/>
      <c r="CO34" s="41"/>
      <c r="CP34" s="41"/>
      <c r="CQ34" s="41"/>
      <c r="CR34" s="6"/>
      <c r="CS34" s="6"/>
    </row>
    <row r="35" spans="1:97" x14ac:dyDescent="0.15">
      <c r="A35" s="252">
        <v>9</v>
      </c>
      <c r="B35" s="253"/>
      <c r="C35" s="395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418"/>
      <c r="P35" s="419"/>
      <c r="Q35" s="420"/>
      <c r="R35" s="420"/>
      <c r="S35" s="420"/>
      <c r="T35" s="420"/>
      <c r="U35" s="420"/>
      <c r="V35" s="420"/>
      <c r="W35" s="423"/>
      <c r="X35" s="424"/>
      <c r="Y35" s="424"/>
      <c r="Z35" s="424"/>
      <c r="AA35" s="424"/>
      <c r="AB35" s="424"/>
      <c r="AC35" s="424"/>
      <c r="AD35" s="424"/>
      <c r="AE35" s="425"/>
      <c r="AF35" s="419"/>
      <c r="AG35" s="420"/>
      <c r="AH35" s="420"/>
      <c r="AI35" s="420"/>
      <c r="AJ35" s="420"/>
      <c r="AK35" s="420"/>
      <c r="AL35" s="420"/>
      <c r="AM35" s="420"/>
      <c r="AN35" s="426"/>
      <c r="AO35" s="383"/>
      <c r="AP35" s="385"/>
      <c r="AQ35" s="386"/>
      <c r="AR35" s="384"/>
      <c r="AS35" s="384"/>
      <c r="AT35" s="384"/>
      <c r="AU35" s="384"/>
      <c r="AV35" s="384"/>
      <c r="AW35" s="385"/>
      <c r="AX35" s="383"/>
      <c r="AY35" s="385"/>
      <c r="AZ35" s="394"/>
      <c r="BA35" s="390"/>
      <c r="BB35" s="394"/>
      <c r="BC35" s="390"/>
      <c r="BD35" s="394"/>
      <c r="BE35" s="390"/>
      <c r="BF35" s="394"/>
      <c r="BG35" s="390"/>
      <c r="BH35" s="394"/>
      <c r="BI35" s="239"/>
      <c r="BJ35" s="240"/>
      <c r="BK35" s="390"/>
      <c r="BL35" s="389"/>
      <c r="BM35" s="239"/>
      <c r="BN35" s="240"/>
      <c r="BO35" s="390"/>
      <c r="BP35" s="389"/>
      <c r="BQ35" s="239"/>
      <c r="BR35" s="240"/>
      <c r="BS35" s="390"/>
      <c r="BT35" s="389"/>
      <c r="BU35" s="239"/>
      <c r="BV35" s="240"/>
      <c r="BW35" s="390"/>
      <c r="BX35" s="389"/>
      <c r="BY35" s="239"/>
      <c r="BZ35" s="240"/>
      <c r="CA35" s="390"/>
      <c r="CB35" s="389"/>
      <c r="CC35" s="239"/>
      <c r="CD35" s="240"/>
      <c r="CE35" s="390"/>
      <c r="CF35" s="389"/>
      <c r="CG35" s="239"/>
      <c r="CH35" s="240"/>
      <c r="CI35" s="433"/>
      <c r="CJ35" s="41"/>
      <c r="CK35" s="41"/>
      <c r="CL35" s="41"/>
      <c r="CM35" s="41"/>
      <c r="CN35" s="41"/>
      <c r="CO35" s="41"/>
      <c r="CP35" s="41"/>
      <c r="CQ35" s="41"/>
      <c r="CR35" s="6"/>
      <c r="CS35" s="6"/>
    </row>
    <row r="36" spans="1:97" x14ac:dyDescent="0.15">
      <c r="A36" s="252">
        <v>10</v>
      </c>
      <c r="B36" s="253"/>
      <c r="C36" s="395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418"/>
      <c r="P36" s="419"/>
      <c r="Q36" s="420"/>
      <c r="R36" s="420"/>
      <c r="S36" s="420"/>
      <c r="T36" s="420"/>
      <c r="U36" s="420"/>
      <c r="V36" s="420"/>
      <c r="W36" s="423"/>
      <c r="X36" s="424"/>
      <c r="Y36" s="424"/>
      <c r="Z36" s="424"/>
      <c r="AA36" s="424"/>
      <c r="AB36" s="424"/>
      <c r="AC36" s="424"/>
      <c r="AD36" s="424"/>
      <c r="AE36" s="425"/>
      <c r="AF36" s="419"/>
      <c r="AG36" s="420"/>
      <c r="AH36" s="420"/>
      <c r="AI36" s="420"/>
      <c r="AJ36" s="420"/>
      <c r="AK36" s="420"/>
      <c r="AL36" s="420"/>
      <c r="AM36" s="420"/>
      <c r="AN36" s="426"/>
      <c r="AO36" s="383"/>
      <c r="AP36" s="385"/>
      <c r="AQ36" s="386"/>
      <c r="AR36" s="384"/>
      <c r="AS36" s="384"/>
      <c r="AT36" s="384"/>
      <c r="AU36" s="384"/>
      <c r="AV36" s="384"/>
      <c r="AW36" s="385"/>
      <c r="AX36" s="383"/>
      <c r="AY36" s="385"/>
      <c r="AZ36" s="394"/>
      <c r="BA36" s="390"/>
      <c r="BB36" s="394"/>
      <c r="BC36" s="390"/>
      <c r="BD36" s="394"/>
      <c r="BE36" s="390"/>
      <c r="BF36" s="394"/>
      <c r="BG36" s="390"/>
      <c r="BH36" s="394"/>
      <c r="BI36" s="239"/>
      <c r="BJ36" s="240"/>
      <c r="BK36" s="390"/>
      <c r="BL36" s="389"/>
      <c r="BM36" s="239"/>
      <c r="BN36" s="240"/>
      <c r="BO36" s="390"/>
      <c r="BP36" s="389"/>
      <c r="BQ36" s="239"/>
      <c r="BR36" s="240"/>
      <c r="BS36" s="390"/>
      <c r="BT36" s="389"/>
      <c r="BU36" s="239"/>
      <c r="BV36" s="240"/>
      <c r="BW36" s="390"/>
      <c r="BX36" s="389"/>
      <c r="BY36" s="239"/>
      <c r="BZ36" s="240"/>
      <c r="CA36" s="390"/>
      <c r="CB36" s="389"/>
      <c r="CC36" s="239"/>
      <c r="CD36" s="240"/>
      <c r="CE36" s="390"/>
      <c r="CF36" s="389"/>
      <c r="CG36" s="239"/>
      <c r="CH36" s="240"/>
      <c r="CI36" s="433"/>
      <c r="CJ36" s="41"/>
      <c r="CK36" s="41"/>
      <c r="CL36" s="41"/>
      <c r="CM36" s="41"/>
      <c r="CN36" s="41"/>
      <c r="CO36" s="41"/>
      <c r="CP36" s="41"/>
      <c r="CQ36" s="41"/>
      <c r="CR36" s="6"/>
      <c r="CS36" s="6"/>
    </row>
    <row r="37" spans="1:97" x14ac:dyDescent="0.15">
      <c r="A37" s="252">
        <v>11</v>
      </c>
      <c r="B37" s="253"/>
      <c r="C37" s="395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418"/>
      <c r="P37" s="419"/>
      <c r="Q37" s="420"/>
      <c r="R37" s="420"/>
      <c r="S37" s="420"/>
      <c r="T37" s="420"/>
      <c r="U37" s="420"/>
      <c r="V37" s="420"/>
      <c r="W37" s="423"/>
      <c r="X37" s="424"/>
      <c r="Y37" s="424"/>
      <c r="Z37" s="424"/>
      <c r="AA37" s="424"/>
      <c r="AB37" s="424"/>
      <c r="AC37" s="424"/>
      <c r="AD37" s="424"/>
      <c r="AE37" s="425"/>
      <c r="AF37" s="419"/>
      <c r="AG37" s="420"/>
      <c r="AH37" s="420"/>
      <c r="AI37" s="420"/>
      <c r="AJ37" s="420"/>
      <c r="AK37" s="420"/>
      <c r="AL37" s="420"/>
      <c r="AM37" s="420"/>
      <c r="AN37" s="426"/>
      <c r="AO37" s="383"/>
      <c r="AP37" s="385"/>
      <c r="AQ37" s="386"/>
      <c r="AR37" s="384"/>
      <c r="AS37" s="384"/>
      <c r="AT37" s="384"/>
      <c r="AU37" s="384"/>
      <c r="AV37" s="384"/>
      <c r="AW37" s="385"/>
      <c r="AX37" s="383"/>
      <c r="AY37" s="385"/>
      <c r="AZ37" s="394"/>
      <c r="BA37" s="390"/>
      <c r="BB37" s="394"/>
      <c r="BC37" s="390"/>
      <c r="BD37" s="394"/>
      <c r="BE37" s="390"/>
      <c r="BF37" s="394"/>
      <c r="BG37" s="390"/>
      <c r="BH37" s="394"/>
      <c r="BI37" s="239"/>
      <c r="BJ37" s="240"/>
      <c r="BK37" s="390"/>
      <c r="BL37" s="389"/>
      <c r="BM37" s="239"/>
      <c r="BN37" s="240"/>
      <c r="BO37" s="390"/>
      <c r="BP37" s="389"/>
      <c r="BQ37" s="239"/>
      <c r="BR37" s="240"/>
      <c r="BS37" s="390"/>
      <c r="BT37" s="389"/>
      <c r="BU37" s="239"/>
      <c r="BV37" s="240"/>
      <c r="BW37" s="390"/>
      <c r="BX37" s="389"/>
      <c r="BY37" s="239"/>
      <c r="BZ37" s="240"/>
      <c r="CA37" s="390"/>
      <c r="CB37" s="389"/>
      <c r="CC37" s="239"/>
      <c r="CD37" s="240"/>
      <c r="CE37" s="390"/>
      <c r="CF37" s="389"/>
      <c r="CG37" s="239"/>
      <c r="CH37" s="240"/>
      <c r="CI37" s="433"/>
      <c r="CJ37" s="41"/>
      <c r="CK37" s="41"/>
      <c r="CL37" s="41"/>
      <c r="CM37" s="41"/>
      <c r="CN37" s="41"/>
      <c r="CO37" s="41"/>
      <c r="CP37" s="41"/>
      <c r="CQ37" s="41"/>
      <c r="CR37" s="6"/>
      <c r="CS37" s="6"/>
    </row>
    <row r="38" spans="1:97" x14ac:dyDescent="0.15">
      <c r="A38" s="252">
        <v>12</v>
      </c>
      <c r="B38" s="253"/>
      <c r="C38" s="395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418"/>
      <c r="P38" s="428"/>
      <c r="Q38" s="420"/>
      <c r="R38" s="420"/>
      <c r="S38" s="420"/>
      <c r="T38" s="420"/>
      <c r="U38" s="420"/>
      <c r="V38" s="420"/>
      <c r="W38" s="423"/>
      <c r="X38" s="424"/>
      <c r="Y38" s="424"/>
      <c r="Z38" s="424"/>
      <c r="AA38" s="424"/>
      <c r="AB38" s="424"/>
      <c r="AC38" s="424"/>
      <c r="AD38" s="424"/>
      <c r="AE38" s="425"/>
      <c r="AF38" s="419"/>
      <c r="AG38" s="420"/>
      <c r="AH38" s="420"/>
      <c r="AI38" s="420"/>
      <c r="AJ38" s="420"/>
      <c r="AK38" s="420"/>
      <c r="AL38" s="420"/>
      <c r="AM38" s="420"/>
      <c r="AN38" s="426"/>
      <c r="AO38" s="383"/>
      <c r="AP38" s="385"/>
      <c r="AQ38" s="386"/>
      <c r="AR38" s="384"/>
      <c r="AS38" s="384"/>
      <c r="AT38" s="384"/>
      <c r="AU38" s="384"/>
      <c r="AV38" s="384"/>
      <c r="AW38" s="385"/>
      <c r="AX38" s="383"/>
      <c r="AY38" s="385"/>
      <c r="AZ38" s="394"/>
      <c r="BA38" s="390"/>
      <c r="BB38" s="394"/>
      <c r="BC38" s="390"/>
      <c r="BD38" s="394"/>
      <c r="BE38" s="390"/>
      <c r="BF38" s="394"/>
      <c r="BG38" s="390"/>
      <c r="BH38" s="394"/>
      <c r="BI38" s="239"/>
      <c r="BJ38" s="240"/>
      <c r="BK38" s="390"/>
      <c r="BL38" s="389"/>
      <c r="BM38" s="239"/>
      <c r="BN38" s="240"/>
      <c r="BO38" s="390"/>
      <c r="BP38" s="389"/>
      <c r="BQ38" s="239"/>
      <c r="BR38" s="240"/>
      <c r="BS38" s="390"/>
      <c r="BT38" s="389"/>
      <c r="BU38" s="239"/>
      <c r="BV38" s="240"/>
      <c r="BW38" s="390"/>
      <c r="BX38" s="389"/>
      <c r="BY38" s="239"/>
      <c r="BZ38" s="240"/>
      <c r="CA38" s="390"/>
      <c r="CB38" s="389"/>
      <c r="CC38" s="239"/>
      <c r="CD38" s="240"/>
      <c r="CE38" s="390"/>
      <c r="CF38" s="389"/>
      <c r="CG38" s="239"/>
      <c r="CH38" s="240"/>
      <c r="CI38" s="433"/>
      <c r="CJ38" s="41"/>
      <c r="CK38" s="41"/>
      <c r="CL38" s="41"/>
      <c r="CM38" s="41"/>
      <c r="CN38" s="41"/>
      <c r="CO38" s="41"/>
      <c r="CP38" s="41"/>
      <c r="CQ38" s="41"/>
      <c r="CR38" s="6"/>
      <c r="CS38" s="6"/>
    </row>
    <row r="39" spans="1:97" x14ac:dyDescent="0.15">
      <c r="A39" s="252">
        <v>13</v>
      </c>
      <c r="B39" s="253"/>
      <c r="C39" s="395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418"/>
      <c r="P39" s="419"/>
      <c r="Q39" s="420"/>
      <c r="R39" s="420"/>
      <c r="S39" s="420"/>
      <c r="T39" s="420"/>
      <c r="U39" s="420"/>
      <c r="V39" s="420"/>
      <c r="W39" s="423"/>
      <c r="X39" s="424"/>
      <c r="Y39" s="424"/>
      <c r="Z39" s="424"/>
      <c r="AA39" s="424"/>
      <c r="AB39" s="424"/>
      <c r="AC39" s="424"/>
      <c r="AD39" s="424"/>
      <c r="AE39" s="425"/>
      <c r="AF39" s="419"/>
      <c r="AG39" s="420"/>
      <c r="AH39" s="420"/>
      <c r="AI39" s="420"/>
      <c r="AJ39" s="420"/>
      <c r="AK39" s="420"/>
      <c r="AL39" s="420"/>
      <c r="AM39" s="420"/>
      <c r="AN39" s="426"/>
      <c r="AO39" s="383"/>
      <c r="AP39" s="385"/>
      <c r="AQ39" s="386"/>
      <c r="AR39" s="384"/>
      <c r="AS39" s="384"/>
      <c r="AT39" s="384"/>
      <c r="AU39" s="384"/>
      <c r="AV39" s="384"/>
      <c r="AW39" s="385"/>
      <c r="AX39" s="383"/>
      <c r="AY39" s="385"/>
      <c r="AZ39" s="394"/>
      <c r="BA39" s="390"/>
      <c r="BB39" s="394"/>
      <c r="BC39" s="390"/>
      <c r="BD39" s="394"/>
      <c r="BE39" s="390"/>
      <c r="BF39" s="394"/>
      <c r="BG39" s="390"/>
      <c r="BH39" s="394"/>
      <c r="BI39" s="239"/>
      <c r="BJ39" s="240"/>
      <c r="BK39" s="390"/>
      <c r="BL39" s="389"/>
      <c r="BM39" s="239"/>
      <c r="BN39" s="240"/>
      <c r="BO39" s="390"/>
      <c r="BP39" s="389"/>
      <c r="BQ39" s="239"/>
      <c r="BR39" s="240"/>
      <c r="BS39" s="390"/>
      <c r="BT39" s="389"/>
      <c r="BU39" s="239"/>
      <c r="BV39" s="240"/>
      <c r="BW39" s="390"/>
      <c r="BX39" s="389"/>
      <c r="BY39" s="239"/>
      <c r="BZ39" s="240"/>
      <c r="CA39" s="390"/>
      <c r="CB39" s="389"/>
      <c r="CC39" s="239"/>
      <c r="CD39" s="240"/>
      <c r="CE39" s="390"/>
      <c r="CF39" s="389"/>
      <c r="CG39" s="239"/>
      <c r="CH39" s="240"/>
      <c r="CI39" s="433"/>
      <c r="CJ39" s="41"/>
      <c r="CK39" s="41"/>
      <c r="CL39" s="41"/>
      <c r="CM39" s="41"/>
      <c r="CN39" s="41"/>
      <c r="CO39" s="41"/>
      <c r="CP39" s="41"/>
      <c r="CQ39" s="41"/>
      <c r="CR39" s="6"/>
      <c r="CS39" s="6"/>
    </row>
    <row r="40" spans="1:97" x14ac:dyDescent="0.15">
      <c r="A40" s="252">
        <v>14</v>
      </c>
      <c r="B40" s="253"/>
      <c r="C40" s="395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418"/>
      <c r="P40" s="419"/>
      <c r="Q40" s="420"/>
      <c r="R40" s="420"/>
      <c r="S40" s="420"/>
      <c r="T40" s="420"/>
      <c r="U40" s="420"/>
      <c r="V40" s="420"/>
      <c r="W40" s="423"/>
      <c r="X40" s="424"/>
      <c r="Y40" s="424"/>
      <c r="Z40" s="424"/>
      <c r="AA40" s="424"/>
      <c r="AB40" s="424"/>
      <c r="AC40" s="424"/>
      <c r="AD40" s="424"/>
      <c r="AE40" s="425"/>
      <c r="AF40" s="419"/>
      <c r="AG40" s="420"/>
      <c r="AH40" s="420"/>
      <c r="AI40" s="420"/>
      <c r="AJ40" s="420"/>
      <c r="AK40" s="420"/>
      <c r="AL40" s="420"/>
      <c r="AM40" s="420"/>
      <c r="AN40" s="426"/>
      <c r="AO40" s="383"/>
      <c r="AP40" s="385"/>
      <c r="AQ40" s="386"/>
      <c r="AR40" s="384"/>
      <c r="AS40" s="384"/>
      <c r="AT40" s="384"/>
      <c r="AU40" s="384"/>
      <c r="AV40" s="384"/>
      <c r="AW40" s="385"/>
      <c r="AX40" s="383"/>
      <c r="AY40" s="385"/>
      <c r="AZ40" s="394"/>
      <c r="BA40" s="390"/>
      <c r="BB40" s="394"/>
      <c r="BC40" s="390"/>
      <c r="BD40" s="394"/>
      <c r="BE40" s="390"/>
      <c r="BF40" s="394"/>
      <c r="BG40" s="390"/>
      <c r="BH40" s="394"/>
      <c r="BI40" s="239"/>
      <c r="BJ40" s="240"/>
      <c r="BK40" s="390"/>
      <c r="BL40" s="389"/>
      <c r="BM40" s="239"/>
      <c r="BN40" s="240"/>
      <c r="BO40" s="390"/>
      <c r="BP40" s="389"/>
      <c r="BQ40" s="239"/>
      <c r="BR40" s="240"/>
      <c r="BS40" s="390"/>
      <c r="BT40" s="389"/>
      <c r="BU40" s="239"/>
      <c r="BV40" s="240"/>
      <c r="BW40" s="390"/>
      <c r="BX40" s="389"/>
      <c r="BY40" s="239"/>
      <c r="BZ40" s="240"/>
      <c r="CA40" s="390"/>
      <c r="CB40" s="389"/>
      <c r="CC40" s="239"/>
      <c r="CD40" s="240"/>
      <c r="CE40" s="390"/>
      <c r="CF40" s="389"/>
      <c r="CG40" s="239"/>
      <c r="CH40" s="240"/>
      <c r="CI40" s="433"/>
      <c r="CJ40" s="41"/>
      <c r="CK40" s="41"/>
      <c r="CL40" s="41"/>
      <c r="CM40" s="41"/>
      <c r="CN40" s="41"/>
      <c r="CO40" s="41"/>
      <c r="CP40" s="41"/>
      <c r="CQ40" s="41"/>
      <c r="CR40" s="6"/>
      <c r="CS40" s="6"/>
    </row>
    <row r="41" spans="1:97" x14ac:dyDescent="0.15">
      <c r="A41" s="252">
        <v>15</v>
      </c>
      <c r="B41" s="253"/>
      <c r="C41" s="395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418"/>
      <c r="P41" s="419"/>
      <c r="Q41" s="420"/>
      <c r="R41" s="420"/>
      <c r="S41" s="420"/>
      <c r="T41" s="420"/>
      <c r="U41" s="420"/>
      <c r="V41" s="420"/>
      <c r="W41" s="423"/>
      <c r="X41" s="424"/>
      <c r="Y41" s="424"/>
      <c r="Z41" s="424"/>
      <c r="AA41" s="424"/>
      <c r="AB41" s="424"/>
      <c r="AC41" s="424"/>
      <c r="AD41" s="424"/>
      <c r="AE41" s="425"/>
      <c r="AF41" s="419"/>
      <c r="AG41" s="420"/>
      <c r="AH41" s="420"/>
      <c r="AI41" s="420"/>
      <c r="AJ41" s="420"/>
      <c r="AK41" s="420"/>
      <c r="AL41" s="420"/>
      <c r="AM41" s="420"/>
      <c r="AN41" s="426"/>
      <c r="AO41" s="383"/>
      <c r="AP41" s="385"/>
      <c r="AQ41" s="386"/>
      <c r="AR41" s="384"/>
      <c r="AS41" s="384"/>
      <c r="AT41" s="384"/>
      <c r="AU41" s="384"/>
      <c r="AV41" s="384"/>
      <c r="AW41" s="385"/>
      <c r="AX41" s="383"/>
      <c r="AY41" s="385"/>
      <c r="AZ41" s="394"/>
      <c r="BA41" s="390"/>
      <c r="BB41" s="394"/>
      <c r="BC41" s="390"/>
      <c r="BD41" s="394"/>
      <c r="BE41" s="390"/>
      <c r="BF41" s="394"/>
      <c r="BG41" s="390"/>
      <c r="BH41" s="394"/>
      <c r="BI41" s="239"/>
      <c r="BJ41" s="240"/>
      <c r="BK41" s="390"/>
      <c r="BL41" s="389"/>
      <c r="BM41" s="239"/>
      <c r="BN41" s="240"/>
      <c r="BO41" s="390"/>
      <c r="BP41" s="389"/>
      <c r="BQ41" s="239"/>
      <c r="BR41" s="240"/>
      <c r="BS41" s="390"/>
      <c r="BT41" s="389"/>
      <c r="BU41" s="239"/>
      <c r="BV41" s="240"/>
      <c r="BW41" s="390"/>
      <c r="BX41" s="389"/>
      <c r="BY41" s="239"/>
      <c r="BZ41" s="240"/>
      <c r="CA41" s="390"/>
      <c r="CB41" s="389"/>
      <c r="CC41" s="239"/>
      <c r="CD41" s="240"/>
      <c r="CE41" s="390"/>
      <c r="CF41" s="389"/>
      <c r="CG41" s="239"/>
      <c r="CH41" s="240"/>
      <c r="CI41" s="433"/>
      <c r="CJ41" s="41"/>
      <c r="CK41" s="41"/>
      <c r="CL41" s="41"/>
      <c r="CM41" s="41"/>
      <c r="CN41" s="41"/>
      <c r="CO41" s="41"/>
      <c r="CP41" s="41"/>
      <c r="CQ41" s="41"/>
      <c r="CR41" s="6"/>
      <c r="CS41" s="6"/>
    </row>
    <row r="42" spans="1:97" x14ac:dyDescent="0.15">
      <c r="A42" s="252">
        <v>16</v>
      </c>
      <c r="B42" s="253"/>
      <c r="C42" s="395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418"/>
      <c r="P42" s="419"/>
      <c r="Q42" s="420"/>
      <c r="R42" s="420"/>
      <c r="S42" s="420"/>
      <c r="T42" s="420"/>
      <c r="U42" s="420"/>
      <c r="V42" s="420"/>
      <c r="W42" s="423"/>
      <c r="X42" s="424"/>
      <c r="Y42" s="424"/>
      <c r="Z42" s="424"/>
      <c r="AA42" s="424"/>
      <c r="AB42" s="424"/>
      <c r="AC42" s="424"/>
      <c r="AD42" s="424"/>
      <c r="AE42" s="425"/>
      <c r="AF42" s="419"/>
      <c r="AG42" s="420"/>
      <c r="AH42" s="420"/>
      <c r="AI42" s="420"/>
      <c r="AJ42" s="420"/>
      <c r="AK42" s="420"/>
      <c r="AL42" s="420"/>
      <c r="AM42" s="420"/>
      <c r="AN42" s="426"/>
      <c r="AO42" s="383"/>
      <c r="AP42" s="385"/>
      <c r="AQ42" s="386"/>
      <c r="AR42" s="384"/>
      <c r="AS42" s="384"/>
      <c r="AT42" s="384"/>
      <c r="AU42" s="384"/>
      <c r="AV42" s="384"/>
      <c r="AW42" s="385"/>
      <c r="AX42" s="383"/>
      <c r="AY42" s="385"/>
      <c r="AZ42" s="394"/>
      <c r="BA42" s="390"/>
      <c r="BB42" s="394"/>
      <c r="BC42" s="390"/>
      <c r="BD42" s="394"/>
      <c r="BE42" s="390"/>
      <c r="BF42" s="394"/>
      <c r="BG42" s="390"/>
      <c r="BH42" s="394"/>
      <c r="BI42" s="239"/>
      <c r="BJ42" s="240"/>
      <c r="BK42" s="390"/>
      <c r="BL42" s="389"/>
      <c r="BM42" s="239"/>
      <c r="BN42" s="240"/>
      <c r="BO42" s="390"/>
      <c r="BP42" s="389"/>
      <c r="BQ42" s="239"/>
      <c r="BR42" s="240"/>
      <c r="BS42" s="390"/>
      <c r="BT42" s="389"/>
      <c r="BU42" s="239"/>
      <c r="BV42" s="240"/>
      <c r="BW42" s="390"/>
      <c r="BX42" s="389"/>
      <c r="BY42" s="239"/>
      <c r="BZ42" s="240"/>
      <c r="CA42" s="390"/>
      <c r="CB42" s="389"/>
      <c r="CC42" s="239"/>
      <c r="CD42" s="240"/>
      <c r="CE42" s="390"/>
      <c r="CF42" s="389"/>
      <c r="CG42" s="239"/>
      <c r="CH42" s="240"/>
      <c r="CI42" s="433"/>
      <c r="CJ42" s="41"/>
      <c r="CK42" s="41"/>
      <c r="CL42" s="41"/>
      <c r="CM42" s="41"/>
      <c r="CN42" s="41"/>
      <c r="CO42" s="41"/>
      <c r="CP42" s="41"/>
      <c r="CQ42" s="41"/>
      <c r="CR42" s="6"/>
      <c r="CS42" s="6"/>
    </row>
    <row r="43" spans="1:97" x14ac:dyDescent="0.15">
      <c r="A43" s="252">
        <v>17</v>
      </c>
      <c r="B43" s="253"/>
      <c r="C43" s="395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418"/>
      <c r="P43" s="419"/>
      <c r="Q43" s="420"/>
      <c r="R43" s="420"/>
      <c r="S43" s="420"/>
      <c r="T43" s="420"/>
      <c r="U43" s="420"/>
      <c r="V43" s="420"/>
      <c r="W43" s="423"/>
      <c r="X43" s="424"/>
      <c r="Y43" s="424"/>
      <c r="Z43" s="424"/>
      <c r="AA43" s="424"/>
      <c r="AB43" s="424"/>
      <c r="AC43" s="424"/>
      <c r="AD43" s="424"/>
      <c r="AE43" s="425"/>
      <c r="AF43" s="419"/>
      <c r="AG43" s="420"/>
      <c r="AH43" s="420"/>
      <c r="AI43" s="420"/>
      <c r="AJ43" s="420"/>
      <c r="AK43" s="420"/>
      <c r="AL43" s="420"/>
      <c r="AM43" s="420"/>
      <c r="AN43" s="426"/>
      <c r="AO43" s="383"/>
      <c r="AP43" s="385"/>
      <c r="AQ43" s="386"/>
      <c r="AR43" s="384"/>
      <c r="AS43" s="384"/>
      <c r="AT43" s="384"/>
      <c r="AU43" s="384"/>
      <c r="AV43" s="384"/>
      <c r="AW43" s="385"/>
      <c r="AX43" s="383"/>
      <c r="AY43" s="385"/>
      <c r="AZ43" s="394"/>
      <c r="BA43" s="390"/>
      <c r="BB43" s="394"/>
      <c r="BC43" s="390"/>
      <c r="BD43" s="394"/>
      <c r="BE43" s="390"/>
      <c r="BF43" s="394"/>
      <c r="BG43" s="390"/>
      <c r="BH43" s="394"/>
      <c r="BI43" s="239"/>
      <c r="BJ43" s="240"/>
      <c r="BK43" s="390"/>
      <c r="BL43" s="389"/>
      <c r="BM43" s="239"/>
      <c r="BN43" s="240"/>
      <c r="BO43" s="390"/>
      <c r="BP43" s="389"/>
      <c r="BQ43" s="239"/>
      <c r="BR43" s="240"/>
      <c r="BS43" s="390"/>
      <c r="BT43" s="389"/>
      <c r="BU43" s="239"/>
      <c r="BV43" s="240"/>
      <c r="BW43" s="390"/>
      <c r="BX43" s="389"/>
      <c r="BY43" s="239"/>
      <c r="BZ43" s="240"/>
      <c r="CA43" s="390"/>
      <c r="CB43" s="389"/>
      <c r="CC43" s="239"/>
      <c r="CD43" s="240"/>
      <c r="CE43" s="390"/>
      <c r="CF43" s="389"/>
      <c r="CG43" s="239"/>
      <c r="CH43" s="240"/>
      <c r="CI43" s="433"/>
      <c r="CJ43" s="41"/>
      <c r="CK43" s="41"/>
      <c r="CL43" s="41"/>
      <c r="CM43" s="41"/>
      <c r="CN43" s="41"/>
      <c r="CO43" s="41"/>
      <c r="CP43" s="41"/>
      <c r="CQ43" s="41"/>
      <c r="CR43" s="6"/>
      <c r="CS43" s="6"/>
    </row>
    <row r="44" spans="1:97" x14ac:dyDescent="0.15">
      <c r="A44" s="252">
        <v>18</v>
      </c>
      <c r="B44" s="253"/>
      <c r="C44" s="395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418"/>
      <c r="P44" s="419"/>
      <c r="Q44" s="420"/>
      <c r="R44" s="420"/>
      <c r="S44" s="420"/>
      <c r="T44" s="420"/>
      <c r="U44" s="420"/>
      <c r="V44" s="420"/>
      <c r="W44" s="423"/>
      <c r="X44" s="424"/>
      <c r="Y44" s="424"/>
      <c r="Z44" s="424"/>
      <c r="AA44" s="424"/>
      <c r="AB44" s="424"/>
      <c r="AC44" s="424"/>
      <c r="AD44" s="424"/>
      <c r="AE44" s="425"/>
      <c r="AF44" s="419"/>
      <c r="AG44" s="420"/>
      <c r="AH44" s="420"/>
      <c r="AI44" s="420"/>
      <c r="AJ44" s="420"/>
      <c r="AK44" s="420"/>
      <c r="AL44" s="420"/>
      <c r="AM44" s="420"/>
      <c r="AN44" s="426"/>
      <c r="AO44" s="383"/>
      <c r="AP44" s="385"/>
      <c r="AQ44" s="386"/>
      <c r="AR44" s="384"/>
      <c r="AS44" s="384"/>
      <c r="AT44" s="384"/>
      <c r="AU44" s="384"/>
      <c r="AV44" s="384"/>
      <c r="AW44" s="385"/>
      <c r="AX44" s="383"/>
      <c r="AY44" s="385"/>
      <c r="AZ44" s="394"/>
      <c r="BA44" s="390"/>
      <c r="BB44" s="394"/>
      <c r="BC44" s="390"/>
      <c r="BD44" s="394"/>
      <c r="BE44" s="390"/>
      <c r="BF44" s="394"/>
      <c r="BG44" s="390"/>
      <c r="BH44" s="394"/>
      <c r="BI44" s="239"/>
      <c r="BJ44" s="240"/>
      <c r="BK44" s="390"/>
      <c r="BL44" s="389"/>
      <c r="BM44" s="239"/>
      <c r="BN44" s="240"/>
      <c r="BO44" s="390"/>
      <c r="BP44" s="389"/>
      <c r="BQ44" s="239"/>
      <c r="BR44" s="240"/>
      <c r="BS44" s="390"/>
      <c r="BT44" s="389"/>
      <c r="BU44" s="239"/>
      <c r="BV44" s="240"/>
      <c r="BW44" s="390"/>
      <c r="BX44" s="389"/>
      <c r="BY44" s="239"/>
      <c r="BZ44" s="240"/>
      <c r="CA44" s="390"/>
      <c r="CB44" s="389"/>
      <c r="CC44" s="239"/>
      <c r="CD44" s="240"/>
      <c r="CE44" s="390"/>
      <c r="CF44" s="389"/>
      <c r="CG44" s="239"/>
      <c r="CH44" s="240"/>
      <c r="CI44" s="433"/>
      <c r="CJ44" s="41"/>
      <c r="CK44" s="41"/>
      <c r="CL44" s="41"/>
      <c r="CM44" s="41"/>
      <c r="CN44" s="41"/>
      <c r="CO44" s="41"/>
      <c r="CP44" s="41"/>
      <c r="CQ44" s="41"/>
      <c r="CR44" s="6"/>
      <c r="CS44" s="6"/>
    </row>
    <row r="45" spans="1:97" x14ac:dyDescent="0.15">
      <c r="A45" s="252">
        <v>19</v>
      </c>
      <c r="B45" s="253"/>
      <c r="C45" s="395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418"/>
      <c r="P45" s="419"/>
      <c r="Q45" s="420"/>
      <c r="R45" s="420"/>
      <c r="S45" s="420"/>
      <c r="T45" s="420"/>
      <c r="U45" s="420"/>
      <c r="V45" s="420"/>
      <c r="W45" s="423"/>
      <c r="X45" s="424"/>
      <c r="Y45" s="424"/>
      <c r="Z45" s="424"/>
      <c r="AA45" s="424"/>
      <c r="AB45" s="424"/>
      <c r="AC45" s="424"/>
      <c r="AD45" s="424"/>
      <c r="AE45" s="425"/>
      <c r="AF45" s="419"/>
      <c r="AG45" s="420"/>
      <c r="AH45" s="420"/>
      <c r="AI45" s="420"/>
      <c r="AJ45" s="420"/>
      <c r="AK45" s="420"/>
      <c r="AL45" s="420"/>
      <c r="AM45" s="420"/>
      <c r="AN45" s="426"/>
      <c r="AO45" s="383"/>
      <c r="AP45" s="385"/>
      <c r="AQ45" s="386"/>
      <c r="AR45" s="384"/>
      <c r="AS45" s="384"/>
      <c r="AT45" s="384"/>
      <c r="AU45" s="384"/>
      <c r="AV45" s="384"/>
      <c r="AW45" s="385"/>
      <c r="AX45" s="383"/>
      <c r="AY45" s="385"/>
      <c r="AZ45" s="394"/>
      <c r="BA45" s="390"/>
      <c r="BB45" s="394"/>
      <c r="BC45" s="390"/>
      <c r="BD45" s="394"/>
      <c r="BE45" s="390"/>
      <c r="BF45" s="394"/>
      <c r="BG45" s="390"/>
      <c r="BH45" s="394"/>
      <c r="BI45" s="239"/>
      <c r="BJ45" s="240"/>
      <c r="BK45" s="390"/>
      <c r="BL45" s="389"/>
      <c r="BM45" s="239"/>
      <c r="BN45" s="240"/>
      <c r="BO45" s="390"/>
      <c r="BP45" s="389"/>
      <c r="BQ45" s="239"/>
      <c r="BR45" s="240"/>
      <c r="BS45" s="390"/>
      <c r="BT45" s="389"/>
      <c r="BU45" s="239"/>
      <c r="BV45" s="240"/>
      <c r="BW45" s="390"/>
      <c r="BX45" s="389"/>
      <c r="BY45" s="239"/>
      <c r="BZ45" s="240"/>
      <c r="CA45" s="390"/>
      <c r="CB45" s="389"/>
      <c r="CC45" s="239"/>
      <c r="CD45" s="240"/>
      <c r="CE45" s="390"/>
      <c r="CF45" s="389"/>
      <c r="CG45" s="239"/>
      <c r="CH45" s="240"/>
      <c r="CI45" s="433"/>
      <c r="CJ45" s="41"/>
      <c r="CK45" s="41"/>
      <c r="CL45" s="41"/>
      <c r="CM45" s="41"/>
      <c r="CN45" s="41"/>
      <c r="CO45" s="41"/>
      <c r="CP45" s="41"/>
      <c r="CQ45" s="41"/>
      <c r="CR45" s="6"/>
      <c r="CS45" s="6"/>
    </row>
    <row r="46" spans="1:97" x14ac:dyDescent="0.15">
      <c r="A46" s="252">
        <v>20</v>
      </c>
      <c r="B46" s="253"/>
      <c r="C46" s="395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418"/>
      <c r="P46" s="419"/>
      <c r="Q46" s="420"/>
      <c r="R46" s="420"/>
      <c r="S46" s="420"/>
      <c r="T46" s="420"/>
      <c r="U46" s="420"/>
      <c r="V46" s="420"/>
      <c r="W46" s="423"/>
      <c r="X46" s="424"/>
      <c r="Y46" s="424"/>
      <c r="Z46" s="424"/>
      <c r="AA46" s="424"/>
      <c r="AB46" s="424"/>
      <c r="AC46" s="424"/>
      <c r="AD46" s="424"/>
      <c r="AE46" s="425"/>
      <c r="AF46" s="419"/>
      <c r="AG46" s="420"/>
      <c r="AH46" s="420"/>
      <c r="AI46" s="420"/>
      <c r="AJ46" s="420"/>
      <c r="AK46" s="420"/>
      <c r="AL46" s="420"/>
      <c r="AM46" s="420"/>
      <c r="AN46" s="426"/>
      <c r="AO46" s="383"/>
      <c r="AP46" s="385"/>
      <c r="AQ46" s="386"/>
      <c r="AR46" s="384"/>
      <c r="AS46" s="384"/>
      <c r="AT46" s="384"/>
      <c r="AU46" s="384"/>
      <c r="AV46" s="384"/>
      <c r="AW46" s="385"/>
      <c r="AX46" s="383"/>
      <c r="AY46" s="385"/>
      <c r="AZ46" s="394"/>
      <c r="BA46" s="390"/>
      <c r="BB46" s="394"/>
      <c r="BC46" s="390"/>
      <c r="BD46" s="394"/>
      <c r="BE46" s="390"/>
      <c r="BF46" s="394"/>
      <c r="BG46" s="390"/>
      <c r="BH46" s="394"/>
      <c r="BI46" s="239"/>
      <c r="BJ46" s="240"/>
      <c r="BK46" s="390"/>
      <c r="BL46" s="389"/>
      <c r="BM46" s="239"/>
      <c r="BN46" s="240"/>
      <c r="BO46" s="390"/>
      <c r="BP46" s="389"/>
      <c r="BQ46" s="239"/>
      <c r="BR46" s="240"/>
      <c r="BS46" s="390"/>
      <c r="BT46" s="389"/>
      <c r="BU46" s="239"/>
      <c r="BV46" s="240"/>
      <c r="BW46" s="390"/>
      <c r="BX46" s="389"/>
      <c r="BY46" s="239"/>
      <c r="BZ46" s="240"/>
      <c r="CA46" s="390"/>
      <c r="CB46" s="389"/>
      <c r="CC46" s="239"/>
      <c r="CD46" s="240"/>
      <c r="CE46" s="390"/>
      <c r="CF46" s="389"/>
      <c r="CG46" s="239"/>
      <c r="CH46" s="240"/>
      <c r="CI46" s="433"/>
      <c r="CJ46" s="41"/>
      <c r="CK46" s="41"/>
      <c r="CL46" s="41"/>
      <c r="CM46" s="41"/>
      <c r="CN46" s="41"/>
      <c r="CO46" s="41"/>
      <c r="CP46" s="41"/>
      <c r="CQ46" s="41"/>
      <c r="CR46" s="6"/>
      <c r="CS46" s="6"/>
    </row>
    <row r="47" spans="1:97" x14ac:dyDescent="0.15">
      <c r="A47" s="252">
        <v>21</v>
      </c>
      <c r="B47" s="253"/>
      <c r="C47" s="395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418"/>
      <c r="P47" s="419"/>
      <c r="Q47" s="420"/>
      <c r="R47" s="420"/>
      <c r="S47" s="420"/>
      <c r="T47" s="420"/>
      <c r="U47" s="420"/>
      <c r="V47" s="420"/>
      <c r="W47" s="423"/>
      <c r="X47" s="424"/>
      <c r="Y47" s="424"/>
      <c r="Z47" s="424"/>
      <c r="AA47" s="424"/>
      <c r="AB47" s="424"/>
      <c r="AC47" s="424"/>
      <c r="AD47" s="424"/>
      <c r="AE47" s="425"/>
      <c r="AF47" s="419"/>
      <c r="AG47" s="420"/>
      <c r="AH47" s="420"/>
      <c r="AI47" s="420"/>
      <c r="AJ47" s="420"/>
      <c r="AK47" s="420"/>
      <c r="AL47" s="420"/>
      <c r="AM47" s="420"/>
      <c r="AN47" s="426"/>
      <c r="AO47" s="383"/>
      <c r="AP47" s="385"/>
      <c r="AQ47" s="386"/>
      <c r="AR47" s="384"/>
      <c r="AS47" s="384"/>
      <c r="AT47" s="384"/>
      <c r="AU47" s="384"/>
      <c r="AV47" s="384"/>
      <c r="AW47" s="385"/>
      <c r="AX47" s="383"/>
      <c r="AY47" s="385"/>
      <c r="AZ47" s="394"/>
      <c r="BA47" s="390"/>
      <c r="BB47" s="394"/>
      <c r="BC47" s="390"/>
      <c r="BD47" s="394"/>
      <c r="BE47" s="390"/>
      <c r="BF47" s="394"/>
      <c r="BG47" s="390"/>
      <c r="BH47" s="394"/>
      <c r="BI47" s="239"/>
      <c r="BJ47" s="240"/>
      <c r="BK47" s="390"/>
      <c r="BL47" s="389"/>
      <c r="BM47" s="239"/>
      <c r="BN47" s="240"/>
      <c r="BO47" s="390"/>
      <c r="BP47" s="389"/>
      <c r="BQ47" s="239"/>
      <c r="BR47" s="240"/>
      <c r="BS47" s="390"/>
      <c r="BT47" s="389"/>
      <c r="BU47" s="239"/>
      <c r="BV47" s="240"/>
      <c r="BW47" s="390"/>
      <c r="BX47" s="389"/>
      <c r="BY47" s="239"/>
      <c r="BZ47" s="240"/>
      <c r="CA47" s="390"/>
      <c r="CB47" s="389"/>
      <c r="CC47" s="239"/>
      <c r="CD47" s="240"/>
      <c r="CE47" s="390"/>
      <c r="CF47" s="389"/>
      <c r="CG47" s="239"/>
      <c r="CH47" s="240"/>
      <c r="CI47" s="433"/>
      <c r="CJ47" s="41"/>
      <c r="CK47" s="41"/>
      <c r="CL47" s="41"/>
      <c r="CM47" s="41"/>
      <c r="CN47" s="41"/>
      <c r="CO47" s="41"/>
      <c r="CP47" s="41"/>
      <c r="CQ47" s="41"/>
      <c r="CR47" s="6"/>
      <c r="CS47" s="6"/>
    </row>
    <row r="48" spans="1:97" x14ac:dyDescent="0.15">
      <c r="A48" s="252">
        <v>22</v>
      </c>
      <c r="B48" s="253"/>
      <c r="C48" s="395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418"/>
      <c r="P48" s="419"/>
      <c r="Q48" s="420"/>
      <c r="R48" s="420"/>
      <c r="S48" s="420"/>
      <c r="T48" s="420"/>
      <c r="U48" s="420"/>
      <c r="V48" s="420"/>
      <c r="W48" s="423"/>
      <c r="X48" s="424"/>
      <c r="Y48" s="424"/>
      <c r="Z48" s="424"/>
      <c r="AA48" s="424"/>
      <c r="AB48" s="424"/>
      <c r="AC48" s="424"/>
      <c r="AD48" s="424"/>
      <c r="AE48" s="425"/>
      <c r="AF48" s="419"/>
      <c r="AG48" s="420"/>
      <c r="AH48" s="420"/>
      <c r="AI48" s="420"/>
      <c r="AJ48" s="420"/>
      <c r="AK48" s="420"/>
      <c r="AL48" s="420"/>
      <c r="AM48" s="420"/>
      <c r="AN48" s="426"/>
      <c r="AO48" s="383"/>
      <c r="AP48" s="385"/>
      <c r="AQ48" s="386"/>
      <c r="AR48" s="384"/>
      <c r="AS48" s="384"/>
      <c r="AT48" s="384"/>
      <c r="AU48" s="384"/>
      <c r="AV48" s="384"/>
      <c r="AW48" s="385"/>
      <c r="AX48" s="383"/>
      <c r="AY48" s="385"/>
      <c r="AZ48" s="394"/>
      <c r="BA48" s="390"/>
      <c r="BB48" s="394"/>
      <c r="BC48" s="390"/>
      <c r="BD48" s="394"/>
      <c r="BE48" s="390"/>
      <c r="BF48" s="394"/>
      <c r="BG48" s="390"/>
      <c r="BH48" s="394"/>
      <c r="BI48" s="239"/>
      <c r="BJ48" s="240"/>
      <c r="BK48" s="390"/>
      <c r="BL48" s="389"/>
      <c r="BM48" s="239"/>
      <c r="BN48" s="240"/>
      <c r="BO48" s="390"/>
      <c r="BP48" s="389"/>
      <c r="BQ48" s="239"/>
      <c r="BR48" s="240"/>
      <c r="BS48" s="390"/>
      <c r="BT48" s="389"/>
      <c r="BU48" s="239"/>
      <c r="BV48" s="240"/>
      <c r="BW48" s="390"/>
      <c r="BX48" s="389"/>
      <c r="BY48" s="239"/>
      <c r="BZ48" s="240"/>
      <c r="CA48" s="390"/>
      <c r="CB48" s="389"/>
      <c r="CC48" s="239"/>
      <c r="CD48" s="240"/>
      <c r="CE48" s="390"/>
      <c r="CF48" s="389"/>
      <c r="CG48" s="239"/>
      <c r="CH48" s="240"/>
      <c r="CI48" s="433"/>
      <c r="CJ48" s="41"/>
      <c r="CK48" s="41"/>
      <c r="CL48" s="41"/>
      <c r="CM48" s="41"/>
      <c r="CN48" s="41"/>
      <c r="CO48" s="41"/>
      <c r="CP48" s="41"/>
      <c r="CQ48" s="41"/>
      <c r="CR48" s="6"/>
      <c r="CS48" s="6"/>
    </row>
    <row r="49" spans="1:97" x14ac:dyDescent="0.15">
      <c r="A49" s="252">
        <v>23</v>
      </c>
      <c r="B49" s="253"/>
      <c r="C49" s="395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418"/>
      <c r="P49" s="419"/>
      <c r="Q49" s="420"/>
      <c r="R49" s="420"/>
      <c r="S49" s="420"/>
      <c r="T49" s="420"/>
      <c r="U49" s="420"/>
      <c r="V49" s="420"/>
      <c r="W49" s="423"/>
      <c r="X49" s="424"/>
      <c r="Y49" s="424"/>
      <c r="Z49" s="424"/>
      <c r="AA49" s="424"/>
      <c r="AB49" s="424"/>
      <c r="AC49" s="424"/>
      <c r="AD49" s="424"/>
      <c r="AE49" s="425"/>
      <c r="AF49" s="419"/>
      <c r="AG49" s="420"/>
      <c r="AH49" s="420"/>
      <c r="AI49" s="420"/>
      <c r="AJ49" s="420"/>
      <c r="AK49" s="420"/>
      <c r="AL49" s="420"/>
      <c r="AM49" s="420"/>
      <c r="AN49" s="426"/>
      <c r="AO49" s="383"/>
      <c r="AP49" s="385"/>
      <c r="AQ49" s="386"/>
      <c r="AR49" s="384"/>
      <c r="AS49" s="384"/>
      <c r="AT49" s="384"/>
      <c r="AU49" s="384"/>
      <c r="AV49" s="384"/>
      <c r="AW49" s="385"/>
      <c r="AX49" s="383"/>
      <c r="AY49" s="385"/>
      <c r="AZ49" s="394"/>
      <c r="BA49" s="390"/>
      <c r="BB49" s="394"/>
      <c r="BC49" s="390"/>
      <c r="BD49" s="394"/>
      <c r="BE49" s="390"/>
      <c r="BF49" s="394"/>
      <c r="BG49" s="390"/>
      <c r="BH49" s="394"/>
      <c r="BI49" s="239"/>
      <c r="BJ49" s="240"/>
      <c r="BK49" s="390"/>
      <c r="BL49" s="389"/>
      <c r="BM49" s="239"/>
      <c r="BN49" s="240"/>
      <c r="BO49" s="390"/>
      <c r="BP49" s="389"/>
      <c r="BQ49" s="239"/>
      <c r="BR49" s="240"/>
      <c r="BS49" s="390"/>
      <c r="BT49" s="389"/>
      <c r="BU49" s="239"/>
      <c r="BV49" s="240"/>
      <c r="BW49" s="390"/>
      <c r="BX49" s="389"/>
      <c r="BY49" s="239"/>
      <c r="BZ49" s="240"/>
      <c r="CA49" s="390"/>
      <c r="CB49" s="389"/>
      <c r="CC49" s="239"/>
      <c r="CD49" s="240"/>
      <c r="CE49" s="390"/>
      <c r="CF49" s="389"/>
      <c r="CG49" s="239"/>
      <c r="CH49" s="240"/>
      <c r="CI49" s="433"/>
      <c r="CJ49" s="41"/>
      <c r="CK49" s="41"/>
      <c r="CL49" s="41"/>
      <c r="CM49" s="41"/>
      <c r="CN49" s="41"/>
      <c r="CO49" s="41"/>
      <c r="CP49" s="41"/>
      <c r="CQ49" s="41"/>
      <c r="CR49" s="6"/>
      <c r="CS49" s="6"/>
    </row>
    <row r="50" spans="1:97" x14ac:dyDescent="0.15">
      <c r="A50" s="252">
        <v>24</v>
      </c>
      <c r="B50" s="253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418"/>
      <c r="P50" s="419"/>
      <c r="Q50" s="420"/>
      <c r="R50" s="420"/>
      <c r="S50" s="420"/>
      <c r="T50" s="420"/>
      <c r="U50" s="420"/>
      <c r="V50" s="420"/>
      <c r="W50" s="423"/>
      <c r="X50" s="424"/>
      <c r="Y50" s="424"/>
      <c r="Z50" s="424"/>
      <c r="AA50" s="424"/>
      <c r="AB50" s="424"/>
      <c r="AC50" s="424"/>
      <c r="AD50" s="424"/>
      <c r="AE50" s="425"/>
      <c r="AF50" s="419"/>
      <c r="AG50" s="420"/>
      <c r="AH50" s="420"/>
      <c r="AI50" s="420"/>
      <c r="AJ50" s="420"/>
      <c r="AK50" s="420"/>
      <c r="AL50" s="420"/>
      <c r="AM50" s="420"/>
      <c r="AN50" s="426"/>
      <c r="AO50" s="383"/>
      <c r="AP50" s="385"/>
      <c r="AQ50" s="386"/>
      <c r="AR50" s="384"/>
      <c r="AS50" s="384"/>
      <c r="AT50" s="384"/>
      <c r="AU50" s="384"/>
      <c r="AV50" s="384"/>
      <c r="AW50" s="385"/>
      <c r="AX50" s="383"/>
      <c r="AY50" s="385"/>
      <c r="AZ50" s="394"/>
      <c r="BA50" s="390"/>
      <c r="BB50" s="394"/>
      <c r="BC50" s="390"/>
      <c r="BD50" s="394"/>
      <c r="BE50" s="390"/>
      <c r="BF50" s="394"/>
      <c r="BG50" s="390"/>
      <c r="BH50" s="394"/>
      <c r="BI50" s="239"/>
      <c r="BJ50" s="240"/>
      <c r="BK50" s="390"/>
      <c r="BL50" s="389"/>
      <c r="BM50" s="239"/>
      <c r="BN50" s="240"/>
      <c r="BO50" s="390"/>
      <c r="BP50" s="389"/>
      <c r="BQ50" s="239"/>
      <c r="BR50" s="240"/>
      <c r="BS50" s="390"/>
      <c r="BT50" s="389"/>
      <c r="BU50" s="239"/>
      <c r="BV50" s="240"/>
      <c r="BW50" s="390"/>
      <c r="BX50" s="389"/>
      <c r="BY50" s="239"/>
      <c r="BZ50" s="240"/>
      <c r="CA50" s="390"/>
      <c r="CB50" s="389"/>
      <c r="CC50" s="239"/>
      <c r="CD50" s="240"/>
      <c r="CE50" s="390"/>
      <c r="CF50" s="389"/>
      <c r="CG50" s="239"/>
      <c r="CH50" s="240"/>
      <c r="CI50" s="433"/>
      <c r="CJ50" s="41"/>
      <c r="CK50" s="41"/>
      <c r="CL50" s="41"/>
      <c r="CM50" s="41"/>
      <c r="CN50" s="41"/>
      <c r="CO50" s="41"/>
      <c r="CP50" s="41"/>
      <c r="CQ50" s="41"/>
      <c r="CR50" s="6"/>
      <c r="CS50" s="6"/>
    </row>
    <row r="51" spans="1:97" x14ac:dyDescent="0.15">
      <c r="A51" s="252">
        <v>25</v>
      </c>
      <c r="B51" s="253"/>
      <c r="C51" s="395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418"/>
      <c r="P51" s="419"/>
      <c r="Q51" s="420"/>
      <c r="R51" s="420"/>
      <c r="S51" s="420"/>
      <c r="T51" s="420"/>
      <c r="U51" s="420"/>
      <c r="V51" s="420"/>
      <c r="W51" s="423"/>
      <c r="X51" s="424"/>
      <c r="Y51" s="424"/>
      <c r="Z51" s="424"/>
      <c r="AA51" s="424"/>
      <c r="AB51" s="424"/>
      <c r="AC51" s="424"/>
      <c r="AD51" s="424"/>
      <c r="AE51" s="425"/>
      <c r="AF51" s="419"/>
      <c r="AG51" s="420"/>
      <c r="AH51" s="420"/>
      <c r="AI51" s="420"/>
      <c r="AJ51" s="420"/>
      <c r="AK51" s="420"/>
      <c r="AL51" s="420"/>
      <c r="AM51" s="420"/>
      <c r="AN51" s="426"/>
      <c r="AO51" s="383"/>
      <c r="AP51" s="385"/>
      <c r="AQ51" s="386"/>
      <c r="AR51" s="384"/>
      <c r="AS51" s="384"/>
      <c r="AT51" s="384"/>
      <c r="AU51" s="384"/>
      <c r="AV51" s="384"/>
      <c r="AW51" s="385"/>
      <c r="AX51" s="383"/>
      <c r="AY51" s="385"/>
      <c r="AZ51" s="394"/>
      <c r="BA51" s="390"/>
      <c r="BB51" s="394"/>
      <c r="BC51" s="390"/>
      <c r="BD51" s="394"/>
      <c r="BE51" s="390"/>
      <c r="BF51" s="394"/>
      <c r="BG51" s="390"/>
      <c r="BH51" s="394"/>
      <c r="BI51" s="239"/>
      <c r="BJ51" s="240"/>
      <c r="BK51" s="390"/>
      <c r="BL51" s="389"/>
      <c r="BM51" s="239"/>
      <c r="BN51" s="240"/>
      <c r="BO51" s="390"/>
      <c r="BP51" s="389"/>
      <c r="BQ51" s="239"/>
      <c r="BR51" s="240"/>
      <c r="BS51" s="390"/>
      <c r="BT51" s="389"/>
      <c r="BU51" s="239"/>
      <c r="BV51" s="240"/>
      <c r="BW51" s="390"/>
      <c r="BX51" s="389"/>
      <c r="BY51" s="239"/>
      <c r="BZ51" s="240"/>
      <c r="CA51" s="390"/>
      <c r="CB51" s="389"/>
      <c r="CC51" s="239"/>
      <c r="CD51" s="240"/>
      <c r="CE51" s="390"/>
      <c r="CF51" s="389"/>
      <c r="CG51" s="239"/>
      <c r="CH51" s="240"/>
      <c r="CI51" s="433"/>
      <c r="CJ51" s="41"/>
      <c r="CK51" s="41"/>
      <c r="CL51" s="41"/>
      <c r="CM51" s="41"/>
      <c r="CN51" s="41"/>
      <c r="CO51" s="41"/>
      <c r="CP51" s="41"/>
      <c r="CQ51" s="41"/>
      <c r="CR51" s="6"/>
      <c r="CS51" s="6"/>
    </row>
    <row r="52" spans="1:97" x14ac:dyDescent="0.15">
      <c r="A52" s="252">
        <v>26</v>
      </c>
      <c r="B52" s="253"/>
      <c r="C52" s="395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418"/>
      <c r="P52" s="419"/>
      <c r="Q52" s="420"/>
      <c r="R52" s="420"/>
      <c r="S52" s="420"/>
      <c r="T52" s="420"/>
      <c r="U52" s="420"/>
      <c r="V52" s="420"/>
      <c r="W52" s="423"/>
      <c r="X52" s="424"/>
      <c r="Y52" s="424"/>
      <c r="Z52" s="424"/>
      <c r="AA52" s="424"/>
      <c r="AB52" s="424"/>
      <c r="AC52" s="424"/>
      <c r="AD52" s="424"/>
      <c r="AE52" s="425"/>
      <c r="AF52" s="419"/>
      <c r="AG52" s="420"/>
      <c r="AH52" s="420"/>
      <c r="AI52" s="420"/>
      <c r="AJ52" s="420"/>
      <c r="AK52" s="420"/>
      <c r="AL52" s="420"/>
      <c r="AM52" s="420"/>
      <c r="AN52" s="426"/>
      <c r="AO52" s="383"/>
      <c r="AP52" s="385"/>
      <c r="AQ52" s="386"/>
      <c r="AR52" s="384"/>
      <c r="AS52" s="384"/>
      <c r="AT52" s="384"/>
      <c r="AU52" s="384"/>
      <c r="AV52" s="384"/>
      <c r="AW52" s="385"/>
      <c r="AX52" s="383"/>
      <c r="AY52" s="385"/>
      <c r="AZ52" s="394"/>
      <c r="BA52" s="390"/>
      <c r="BB52" s="394"/>
      <c r="BC52" s="390"/>
      <c r="BD52" s="394"/>
      <c r="BE52" s="390"/>
      <c r="BF52" s="394"/>
      <c r="BG52" s="390"/>
      <c r="BH52" s="394"/>
      <c r="BI52" s="239"/>
      <c r="BJ52" s="240"/>
      <c r="BK52" s="390"/>
      <c r="BL52" s="389"/>
      <c r="BM52" s="239"/>
      <c r="BN52" s="240"/>
      <c r="BO52" s="390"/>
      <c r="BP52" s="389"/>
      <c r="BQ52" s="239"/>
      <c r="BR52" s="240"/>
      <c r="BS52" s="390"/>
      <c r="BT52" s="389"/>
      <c r="BU52" s="239"/>
      <c r="BV52" s="240"/>
      <c r="BW52" s="390"/>
      <c r="BX52" s="389"/>
      <c r="BY52" s="239"/>
      <c r="BZ52" s="240"/>
      <c r="CA52" s="390"/>
      <c r="CB52" s="389"/>
      <c r="CC52" s="239"/>
      <c r="CD52" s="240"/>
      <c r="CE52" s="390"/>
      <c r="CF52" s="389"/>
      <c r="CG52" s="239"/>
      <c r="CH52" s="240"/>
      <c r="CI52" s="433"/>
      <c r="CJ52" s="41"/>
      <c r="CK52" s="41"/>
      <c r="CL52" s="41"/>
      <c r="CM52" s="41"/>
      <c r="CN52" s="41"/>
      <c r="CO52" s="41"/>
      <c r="CP52" s="41"/>
      <c r="CQ52" s="41"/>
      <c r="CR52" s="6"/>
      <c r="CS52" s="6"/>
    </row>
    <row r="53" spans="1:97" x14ac:dyDescent="0.15">
      <c r="A53" s="252">
        <v>27</v>
      </c>
      <c r="B53" s="253"/>
      <c r="C53" s="395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418"/>
      <c r="P53" s="419"/>
      <c r="Q53" s="420"/>
      <c r="R53" s="420"/>
      <c r="S53" s="420"/>
      <c r="T53" s="420"/>
      <c r="U53" s="420"/>
      <c r="V53" s="420"/>
      <c r="W53" s="423"/>
      <c r="X53" s="424"/>
      <c r="Y53" s="424"/>
      <c r="Z53" s="424"/>
      <c r="AA53" s="424"/>
      <c r="AB53" s="424"/>
      <c r="AC53" s="424"/>
      <c r="AD53" s="424"/>
      <c r="AE53" s="425"/>
      <c r="AF53" s="419"/>
      <c r="AG53" s="420"/>
      <c r="AH53" s="420"/>
      <c r="AI53" s="420"/>
      <c r="AJ53" s="420"/>
      <c r="AK53" s="420"/>
      <c r="AL53" s="420"/>
      <c r="AM53" s="420"/>
      <c r="AN53" s="426"/>
      <c r="AO53" s="383"/>
      <c r="AP53" s="385"/>
      <c r="AQ53" s="386"/>
      <c r="AR53" s="384"/>
      <c r="AS53" s="384"/>
      <c r="AT53" s="384"/>
      <c r="AU53" s="384"/>
      <c r="AV53" s="384"/>
      <c r="AW53" s="385"/>
      <c r="AX53" s="383"/>
      <c r="AY53" s="385"/>
      <c r="AZ53" s="394"/>
      <c r="BA53" s="390"/>
      <c r="BB53" s="394"/>
      <c r="BC53" s="390"/>
      <c r="BD53" s="394"/>
      <c r="BE53" s="390"/>
      <c r="BF53" s="394"/>
      <c r="BG53" s="390"/>
      <c r="BH53" s="394"/>
      <c r="BI53" s="239"/>
      <c r="BJ53" s="240"/>
      <c r="BK53" s="390"/>
      <c r="BL53" s="389"/>
      <c r="BM53" s="239"/>
      <c r="BN53" s="240"/>
      <c r="BO53" s="390"/>
      <c r="BP53" s="389"/>
      <c r="BQ53" s="239"/>
      <c r="BR53" s="240"/>
      <c r="BS53" s="390"/>
      <c r="BT53" s="389"/>
      <c r="BU53" s="239"/>
      <c r="BV53" s="240"/>
      <c r="BW53" s="390"/>
      <c r="BX53" s="389"/>
      <c r="BY53" s="239"/>
      <c r="BZ53" s="240"/>
      <c r="CA53" s="390"/>
      <c r="CB53" s="389"/>
      <c r="CC53" s="239"/>
      <c r="CD53" s="240"/>
      <c r="CE53" s="390"/>
      <c r="CF53" s="389"/>
      <c r="CG53" s="239"/>
      <c r="CH53" s="240"/>
      <c r="CI53" s="433"/>
      <c r="CJ53" s="41"/>
      <c r="CK53" s="41"/>
      <c r="CL53" s="41"/>
      <c r="CM53" s="41"/>
      <c r="CN53" s="41"/>
      <c r="CO53" s="41"/>
      <c r="CP53" s="41"/>
      <c r="CQ53" s="41"/>
      <c r="CR53" s="6"/>
      <c r="CS53" s="6"/>
    </row>
    <row r="54" spans="1:97" x14ac:dyDescent="0.15">
      <c r="A54" s="252">
        <v>28</v>
      </c>
      <c r="B54" s="253"/>
      <c r="C54" s="395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418"/>
      <c r="P54" s="419"/>
      <c r="Q54" s="420"/>
      <c r="R54" s="420"/>
      <c r="S54" s="420"/>
      <c r="T54" s="420"/>
      <c r="U54" s="420"/>
      <c r="V54" s="420"/>
      <c r="W54" s="423"/>
      <c r="X54" s="424"/>
      <c r="Y54" s="424"/>
      <c r="Z54" s="424"/>
      <c r="AA54" s="424"/>
      <c r="AB54" s="424"/>
      <c r="AC54" s="424"/>
      <c r="AD54" s="424"/>
      <c r="AE54" s="425"/>
      <c r="AF54" s="419"/>
      <c r="AG54" s="420"/>
      <c r="AH54" s="420"/>
      <c r="AI54" s="420"/>
      <c r="AJ54" s="420"/>
      <c r="AK54" s="420"/>
      <c r="AL54" s="420"/>
      <c r="AM54" s="420"/>
      <c r="AN54" s="426"/>
      <c r="AO54" s="383"/>
      <c r="AP54" s="385"/>
      <c r="AQ54" s="386"/>
      <c r="AR54" s="384"/>
      <c r="AS54" s="384"/>
      <c r="AT54" s="384"/>
      <c r="AU54" s="384"/>
      <c r="AV54" s="384"/>
      <c r="AW54" s="385"/>
      <c r="AX54" s="383"/>
      <c r="AY54" s="385"/>
      <c r="AZ54" s="394"/>
      <c r="BA54" s="390"/>
      <c r="BB54" s="394"/>
      <c r="BC54" s="390"/>
      <c r="BD54" s="394"/>
      <c r="BE54" s="390"/>
      <c r="BF54" s="394"/>
      <c r="BG54" s="390"/>
      <c r="BH54" s="394"/>
      <c r="BI54" s="239"/>
      <c r="BJ54" s="240"/>
      <c r="BK54" s="390"/>
      <c r="BL54" s="389"/>
      <c r="BM54" s="239"/>
      <c r="BN54" s="240"/>
      <c r="BO54" s="390"/>
      <c r="BP54" s="389"/>
      <c r="BQ54" s="239"/>
      <c r="BR54" s="240"/>
      <c r="BS54" s="390"/>
      <c r="BT54" s="389"/>
      <c r="BU54" s="239"/>
      <c r="BV54" s="240"/>
      <c r="BW54" s="390"/>
      <c r="BX54" s="389"/>
      <c r="BY54" s="239"/>
      <c r="BZ54" s="240"/>
      <c r="CA54" s="390"/>
      <c r="CB54" s="389"/>
      <c r="CC54" s="239"/>
      <c r="CD54" s="240"/>
      <c r="CE54" s="390"/>
      <c r="CF54" s="389"/>
      <c r="CG54" s="239"/>
      <c r="CH54" s="240"/>
      <c r="CI54" s="433"/>
      <c r="CJ54" s="41"/>
      <c r="CK54" s="41"/>
      <c r="CL54" s="41"/>
      <c r="CM54" s="41"/>
      <c r="CN54" s="41"/>
      <c r="CO54" s="41"/>
      <c r="CP54" s="41"/>
      <c r="CQ54" s="41"/>
      <c r="CR54" s="6"/>
      <c r="CS54" s="6"/>
    </row>
    <row r="55" spans="1:97" x14ac:dyDescent="0.15">
      <c r="A55" s="252">
        <v>29</v>
      </c>
      <c r="B55" s="253"/>
      <c r="C55" s="395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418"/>
      <c r="P55" s="419"/>
      <c r="Q55" s="420"/>
      <c r="R55" s="420"/>
      <c r="S55" s="420"/>
      <c r="T55" s="420"/>
      <c r="U55" s="420"/>
      <c r="V55" s="420"/>
      <c r="W55" s="423"/>
      <c r="X55" s="424"/>
      <c r="Y55" s="424"/>
      <c r="Z55" s="424"/>
      <c r="AA55" s="424"/>
      <c r="AB55" s="424"/>
      <c r="AC55" s="424"/>
      <c r="AD55" s="424"/>
      <c r="AE55" s="425"/>
      <c r="AF55" s="419"/>
      <c r="AG55" s="420"/>
      <c r="AH55" s="420"/>
      <c r="AI55" s="420"/>
      <c r="AJ55" s="420"/>
      <c r="AK55" s="420"/>
      <c r="AL55" s="420"/>
      <c r="AM55" s="420"/>
      <c r="AN55" s="426"/>
      <c r="AO55" s="383"/>
      <c r="AP55" s="385"/>
      <c r="AQ55" s="386"/>
      <c r="AR55" s="384"/>
      <c r="AS55" s="384"/>
      <c r="AT55" s="384"/>
      <c r="AU55" s="384"/>
      <c r="AV55" s="384"/>
      <c r="AW55" s="385"/>
      <c r="AX55" s="383"/>
      <c r="AY55" s="385"/>
      <c r="AZ55" s="394"/>
      <c r="BA55" s="390"/>
      <c r="BB55" s="394"/>
      <c r="BC55" s="390"/>
      <c r="BD55" s="394"/>
      <c r="BE55" s="390"/>
      <c r="BF55" s="394"/>
      <c r="BG55" s="390"/>
      <c r="BH55" s="394"/>
      <c r="BI55" s="239"/>
      <c r="BJ55" s="240"/>
      <c r="BK55" s="390"/>
      <c r="BL55" s="389"/>
      <c r="BM55" s="239"/>
      <c r="BN55" s="240"/>
      <c r="BO55" s="390"/>
      <c r="BP55" s="389"/>
      <c r="BQ55" s="239"/>
      <c r="BR55" s="240"/>
      <c r="BS55" s="390"/>
      <c r="BT55" s="389"/>
      <c r="BU55" s="239"/>
      <c r="BV55" s="240"/>
      <c r="BW55" s="390"/>
      <c r="BX55" s="389"/>
      <c r="BY55" s="239"/>
      <c r="BZ55" s="240"/>
      <c r="CA55" s="390"/>
      <c r="CB55" s="389"/>
      <c r="CC55" s="239"/>
      <c r="CD55" s="240"/>
      <c r="CE55" s="390"/>
      <c r="CF55" s="389"/>
      <c r="CG55" s="239"/>
      <c r="CH55" s="240"/>
      <c r="CI55" s="433"/>
      <c r="CJ55" s="41"/>
      <c r="CK55" s="41"/>
      <c r="CL55" s="41"/>
      <c r="CM55" s="41"/>
      <c r="CN55" s="41"/>
      <c r="CO55" s="41"/>
      <c r="CP55" s="41"/>
      <c r="CQ55" s="41"/>
      <c r="CR55" s="6"/>
      <c r="CS55" s="6"/>
    </row>
    <row r="56" spans="1:97" x14ac:dyDescent="0.15">
      <c r="A56" s="252">
        <v>30</v>
      </c>
      <c r="B56" s="253"/>
      <c r="C56" s="395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418"/>
      <c r="P56" s="419"/>
      <c r="Q56" s="420"/>
      <c r="R56" s="420"/>
      <c r="S56" s="420"/>
      <c r="T56" s="420"/>
      <c r="U56" s="420"/>
      <c r="V56" s="420"/>
      <c r="W56" s="423"/>
      <c r="X56" s="424"/>
      <c r="Y56" s="424"/>
      <c r="Z56" s="424"/>
      <c r="AA56" s="424"/>
      <c r="AB56" s="424"/>
      <c r="AC56" s="424"/>
      <c r="AD56" s="424"/>
      <c r="AE56" s="425"/>
      <c r="AF56" s="419"/>
      <c r="AG56" s="420"/>
      <c r="AH56" s="420"/>
      <c r="AI56" s="420"/>
      <c r="AJ56" s="420"/>
      <c r="AK56" s="420"/>
      <c r="AL56" s="420"/>
      <c r="AM56" s="420"/>
      <c r="AN56" s="426"/>
      <c r="AO56" s="383"/>
      <c r="AP56" s="385"/>
      <c r="AQ56" s="386"/>
      <c r="AR56" s="384"/>
      <c r="AS56" s="384"/>
      <c r="AT56" s="384"/>
      <c r="AU56" s="384"/>
      <c r="AV56" s="384"/>
      <c r="AW56" s="385"/>
      <c r="AX56" s="383"/>
      <c r="AY56" s="385"/>
      <c r="AZ56" s="394"/>
      <c r="BA56" s="390"/>
      <c r="BB56" s="394"/>
      <c r="BC56" s="390"/>
      <c r="BD56" s="394"/>
      <c r="BE56" s="390"/>
      <c r="BF56" s="394"/>
      <c r="BG56" s="390"/>
      <c r="BH56" s="394"/>
      <c r="BI56" s="239"/>
      <c r="BJ56" s="240"/>
      <c r="BK56" s="390"/>
      <c r="BL56" s="389"/>
      <c r="BM56" s="239"/>
      <c r="BN56" s="240"/>
      <c r="BO56" s="390"/>
      <c r="BP56" s="389"/>
      <c r="BQ56" s="239"/>
      <c r="BR56" s="240"/>
      <c r="BS56" s="390"/>
      <c r="BT56" s="389"/>
      <c r="BU56" s="239"/>
      <c r="BV56" s="240"/>
      <c r="BW56" s="390"/>
      <c r="BX56" s="389"/>
      <c r="BY56" s="239"/>
      <c r="BZ56" s="240"/>
      <c r="CA56" s="390"/>
      <c r="CB56" s="389"/>
      <c r="CC56" s="239"/>
      <c r="CD56" s="240"/>
      <c r="CE56" s="390"/>
      <c r="CF56" s="389"/>
      <c r="CG56" s="239"/>
      <c r="CH56" s="240"/>
      <c r="CI56" s="433"/>
      <c r="CJ56" s="41"/>
      <c r="CK56" s="41"/>
      <c r="CL56" s="41"/>
      <c r="CM56" s="41"/>
      <c r="CN56" s="41"/>
      <c r="CO56" s="41"/>
      <c r="CP56" s="41"/>
      <c r="CQ56" s="41"/>
      <c r="CR56" s="6"/>
      <c r="CS56" s="6"/>
    </row>
    <row r="57" spans="1:97" x14ac:dyDescent="0.15">
      <c r="A57" s="252">
        <v>31</v>
      </c>
      <c r="B57" s="253"/>
      <c r="C57" s="395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418"/>
      <c r="P57" s="419"/>
      <c r="Q57" s="420"/>
      <c r="R57" s="420"/>
      <c r="S57" s="420"/>
      <c r="T57" s="420"/>
      <c r="U57" s="420"/>
      <c r="V57" s="420"/>
      <c r="W57" s="423"/>
      <c r="X57" s="424"/>
      <c r="Y57" s="424"/>
      <c r="Z57" s="424"/>
      <c r="AA57" s="424"/>
      <c r="AB57" s="424"/>
      <c r="AC57" s="424"/>
      <c r="AD57" s="424"/>
      <c r="AE57" s="425"/>
      <c r="AF57" s="419"/>
      <c r="AG57" s="420"/>
      <c r="AH57" s="420"/>
      <c r="AI57" s="420"/>
      <c r="AJ57" s="420"/>
      <c r="AK57" s="420"/>
      <c r="AL57" s="420"/>
      <c r="AM57" s="420"/>
      <c r="AN57" s="426"/>
      <c r="AO57" s="383"/>
      <c r="AP57" s="385"/>
      <c r="AQ57" s="386"/>
      <c r="AR57" s="384"/>
      <c r="AS57" s="384"/>
      <c r="AT57" s="384"/>
      <c r="AU57" s="384"/>
      <c r="AV57" s="384"/>
      <c r="AW57" s="385"/>
      <c r="AX57" s="383"/>
      <c r="AY57" s="385"/>
      <c r="AZ57" s="394"/>
      <c r="BA57" s="390"/>
      <c r="BB57" s="394"/>
      <c r="BC57" s="390"/>
      <c r="BD57" s="394"/>
      <c r="BE57" s="390"/>
      <c r="BF57" s="394"/>
      <c r="BG57" s="390"/>
      <c r="BH57" s="394"/>
      <c r="BI57" s="239"/>
      <c r="BJ57" s="240"/>
      <c r="BK57" s="390"/>
      <c r="BL57" s="389"/>
      <c r="BM57" s="239"/>
      <c r="BN57" s="240"/>
      <c r="BO57" s="390"/>
      <c r="BP57" s="389"/>
      <c r="BQ57" s="239"/>
      <c r="BR57" s="240"/>
      <c r="BS57" s="390"/>
      <c r="BT57" s="389"/>
      <c r="BU57" s="239"/>
      <c r="BV57" s="240"/>
      <c r="BW57" s="390"/>
      <c r="BX57" s="389"/>
      <c r="BY57" s="239"/>
      <c r="BZ57" s="240"/>
      <c r="CA57" s="390"/>
      <c r="CB57" s="389"/>
      <c r="CC57" s="239"/>
      <c r="CD57" s="240"/>
      <c r="CE57" s="390"/>
      <c r="CF57" s="389"/>
      <c r="CG57" s="239"/>
      <c r="CH57" s="240"/>
      <c r="CI57" s="433"/>
      <c r="CJ57" s="41"/>
      <c r="CK57" s="41"/>
      <c r="CL57" s="41"/>
      <c r="CM57" s="41"/>
      <c r="CN57" s="41"/>
      <c r="CO57" s="41"/>
      <c r="CP57" s="41"/>
      <c r="CQ57" s="41"/>
      <c r="CR57" s="6"/>
      <c r="CS57" s="6"/>
    </row>
    <row r="58" spans="1:97" x14ac:dyDescent="0.15">
      <c r="A58" s="252">
        <v>32</v>
      </c>
      <c r="B58" s="253"/>
      <c r="C58" s="395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418"/>
      <c r="P58" s="419"/>
      <c r="Q58" s="420"/>
      <c r="R58" s="420"/>
      <c r="S58" s="420"/>
      <c r="T58" s="420"/>
      <c r="U58" s="420"/>
      <c r="V58" s="420"/>
      <c r="W58" s="423"/>
      <c r="X58" s="424"/>
      <c r="Y58" s="424"/>
      <c r="Z58" s="424"/>
      <c r="AA58" s="424"/>
      <c r="AB58" s="424"/>
      <c r="AC58" s="424"/>
      <c r="AD58" s="424"/>
      <c r="AE58" s="425"/>
      <c r="AF58" s="419"/>
      <c r="AG58" s="420"/>
      <c r="AH58" s="420"/>
      <c r="AI58" s="420"/>
      <c r="AJ58" s="420"/>
      <c r="AK58" s="420"/>
      <c r="AL58" s="420"/>
      <c r="AM58" s="420"/>
      <c r="AN58" s="426"/>
      <c r="AO58" s="383"/>
      <c r="AP58" s="385"/>
      <c r="AQ58" s="386"/>
      <c r="AR58" s="384"/>
      <c r="AS58" s="384"/>
      <c r="AT58" s="384"/>
      <c r="AU58" s="384"/>
      <c r="AV58" s="384"/>
      <c r="AW58" s="385"/>
      <c r="AX58" s="383"/>
      <c r="AY58" s="385"/>
      <c r="AZ58" s="394"/>
      <c r="BA58" s="390"/>
      <c r="BB58" s="394"/>
      <c r="BC58" s="390"/>
      <c r="BD58" s="394"/>
      <c r="BE58" s="390"/>
      <c r="BF58" s="394"/>
      <c r="BG58" s="390"/>
      <c r="BH58" s="394"/>
      <c r="BI58" s="239"/>
      <c r="BJ58" s="240"/>
      <c r="BK58" s="390"/>
      <c r="BL58" s="389"/>
      <c r="BM58" s="239"/>
      <c r="BN58" s="240"/>
      <c r="BO58" s="390"/>
      <c r="BP58" s="389"/>
      <c r="BQ58" s="239"/>
      <c r="BR58" s="240"/>
      <c r="BS58" s="390"/>
      <c r="BT58" s="389"/>
      <c r="BU58" s="239"/>
      <c r="BV58" s="240"/>
      <c r="BW58" s="390"/>
      <c r="BX58" s="389"/>
      <c r="BY58" s="239"/>
      <c r="BZ58" s="240"/>
      <c r="CA58" s="390"/>
      <c r="CB58" s="389"/>
      <c r="CC58" s="239"/>
      <c r="CD58" s="240"/>
      <c r="CE58" s="390"/>
      <c r="CF58" s="389"/>
      <c r="CG58" s="239"/>
      <c r="CH58" s="240"/>
      <c r="CI58" s="433"/>
      <c r="CJ58" s="41"/>
      <c r="CK58" s="41"/>
      <c r="CL58" s="41"/>
      <c r="CM58" s="41"/>
      <c r="CN58" s="41"/>
      <c r="CO58" s="41"/>
      <c r="CP58" s="41"/>
      <c r="CQ58" s="41"/>
      <c r="CR58" s="6"/>
      <c r="CS58" s="6"/>
    </row>
    <row r="59" spans="1:97" x14ac:dyDescent="0.15">
      <c r="A59" s="252">
        <v>33</v>
      </c>
      <c r="B59" s="253"/>
      <c r="C59" s="395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418"/>
      <c r="P59" s="419"/>
      <c r="Q59" s="420"/>
      <c r="R59" s="420"/>
      <c r="S59" s="420"/>
      <c r="T59" s="420"/>
      <c r="U59" s="420"/>
      <c r="V59" s="420"/>
      <c r="W59" s="423"/>
      <c r="X59" s="424"/>
      <c r="Y59" s="424"/>
      <c r="Z59" s="424"/>
      <c r="AA59" s="424"/>
      <c r="AB59" s="424"/>
      <c r="AC59" s="424"/>
      <c r="AD59" s="424"/>
      <c r="AE59" s="425"/>
      <c r="AF59" s="419"/>
      <c r="AG59" s="420"/>
      <c r="AH59" s="420"/>
      <c r="AI59" s="420"/>
      <c r="AJ59" s="420"/>
      <c r="AK59" s="420"/>
      <c r="AL59" s="420"/>
      <c r="AM59" s="420"/>
      <c r="AN59" s="426"/>
      <c r="AO59" s="383"/>
      <c r="AP59" s="385"/>
      <c r="AQ59" s="386"/>
      <c r="AR59" s="384"/>
      <c r="AS59" s="384"/>
      <c r="AT59" s="384"/>
      <c r="AU59" s="384"/>
      <c r="AV59" s="384"/>
      <c r="AW59" s="385"/>
      <c r="AX59" s="383"/>
      <c r="AY59" s="385"/>
      <c r="AZ59" s="383"/>
      <c r="BA59" s="385"/>
      <c r="BB59" s="383"/>
      <c r="BC59" s="385"/>
      <c r="BD59" s="383"/>
      <c r="BE59" s="385"/>
      <c r="BF59" s="383"/>
      <c r="BG59" s="385"/>
      <c r="BH59" s="383"/>
      <c r="BI59" s="384"/>
      <c r="BJ59" s="384"/>
      <c r="BK59" s="385"/>
      <c r="BL59" s="386"/>
      <c r="BM59" s="384"/>
      <c r="BN59" s="387"/>
      <c r="BO59" s="388"/>
      <c r="BP59" s="383"/>
      <c r="BQ59" s="384"/>
      <c r="BR59" s="384"/>
      <c r="BS59" s="385"/>
      <c r="BT59" s="386"/>
      <c r="BU59" s="384"/>
      <c r="BV59" s="387"/>
      <c r="BW59" s="388"/>
      <c r="BX59" s="383"/>
      <c r="BY59" s="384"/>
      <c r="BZ59" s="384"/>
      <c r="CA59" s="385"/>
      <c r="CB59" s="383"/>
      <c r="CC59" s="384"/>
      <c r="CD59" s="387"/>
      <c r="CE59" s="456"/>
      <c r="CF59" s="239"/>
      <c r="CG59" s="233"/>
      <c r="CH59" s="384"/>
      <c r="CI59" s="434"/>
      <c r="CJ59" s="41"/>
      <c r="CK59" s="41"/>
      <c r="CL59" s="41"/>
      <c r="CM59" s="41"/>
      <c r="CN59" s="41"/>
      <c r="CO59" s="41"/>
      <c r="CP59" s="41"/>
      <c r="CQ59" s="41"/>
      <c r="CR59" s="6"/>
      <c r="CS59" s="6"/>
    </row>
    <row r="60" spans="1:97" x14ac:dyDescent="0.15">
      <c r="A60" s="252">
        <v>34</v>
      </c>
      <c r="B60" s="253"/>
      <c r="C60" s="395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418"/>
      <c r="P60" s="419"/>
      <c r="Q60" s="420"/>
      <c r="R60" s="420"/>
      <c r="S60" s="420"/>
      <c r="T60" s="420"/>
      <c r="U60" s="420"/>
      <c r="V60" s="420"/>
      <c r="W60" s="423"/>
      <c r="X60" s="424"/>
      <c r="Y60" s="424"/>
      <c r="Z60" s="424"/>
      <c r="AA60" s="424"/>
      <c r="AB60" s="424"/>
      <c r="AC60" s="424"/>
      <c r="AD60" s="424"/>
      <c r="AE60" s="425"/>
      <c r="AF60" s="419"/>
      <c r="AG60" s="420"/>
      <c r="AH60" s="420"/>
      <c r="AI60" s="420"/>
      <c r="AJ60" s="420"/>
      <c r="AK60" s="420"/>
      <c r="AL60" s="420"/>
      <c r="AM60" s="420"/>
      <c r="AN60" s="426"/>
      <c r="AO60" s="383"/>
      <c r="AP60" s="385"/>
      <c r="AQ60" s="386"/>
      <c r="AR60" s="384"/>
      <c r="AS60" s="384"/>
      <c r="AT60" s="384"/>
      <c r="AU60" s="384"/>
      <c r="AV60" s="384"/>
      <c r="AW60" s="385"/>
      <c r="AX60" s="383"/>
      <c r="AY60" s="385"/>
      <c r="AZ60" s="383"/>
      <c r="BA60" s="385"/>
      <c r="BB60" s="383"/>
      <c r="BC60" s="385"/>
      <c r="BD60" s="383"/>
      <c r="BE60" s="385"/>
      <c r="BF60" s="383"/>
      <c r="BG60" s="385"/>
      <c r="BH60" s="383"/>
      <c r="BI60" s="384"/>
      <c r="BJ60" s="384"/>
      <c r="BK60" s="385"/>
      <c r="BL60" s="386"/>
      <c r="BM60" s="384"/>
      <c r="BN60" s="387"/>
      <c r="BO60" s="388"/>
      <c r="BP60" s="383"/>
      <c r="BQ60" s="384"/>
      <c r="BR60" s="384"/>
      <c r="BS60" s="385"/>
      <c r="BT60" s="386"/>
      <c r="BU60" s="384"/>
      <c r="BV60" s="387"/>
      <c r="BW60" s="388"/>
      <c r="BX60" s="383"/>
      <c r="BY60" s="384"/>
      <c r="BZ60" s="384"/>
      <c r="CA60" s="385"/>
      <c r="CB60" s="383"/>
      <c r="CC60" s="384"/>
      <c r="CD60" s="387"/>
      <c r="CE60" s="456"/>
      <c r="CF60" s="239"/>
      <c r="CG60" s="233"/>
      <c r="CH60" s="384"/>
      <c r="CI60" s="434"/>
      <c r="CJ60" s="41"/>
      <c r="CK60" s="41"/>
      <c r="CL60" s="41"/>
      <c r="CM60" s="41"/>
      <c r="CN60" s="41"/>
      <c r="CO60" s="41"/>
      <c r="CP60" s="41"/>
      <c r="CQ60" s="41"/>
      <c r="CR60" s="6"/>
      <c r="CS60" s="6"/>
    </row>
    <row r="61" spans="1:97" x14ac:dyDescent="0.15">
      <c r="A61" s="252">
        <v>35</v>
      </c>
      <c r="B61" s="253"/>
      <c r="C61" s="395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418"/>
      <c r="P61" s="419"/>
      <c r="Q61" s="420"/>
      <c r="R61" s="420"/>
      <c r="S61" s="420"/>
      <c r="T61" s="420"/>
      <c r="U61" s="420"/>
      <c r="V61" s="420"/>
      <c r="W61" s="423"/>
      <c r="X61" s="424"/>
      <c r="Y61" s="424"/>
      <c r="Z61" s="424"/>
      <c r="AA61" s="424"/>
      <c r="AB61" s="424"/>
      <c r="AC61" s="424"/>
      <c r="AD61" s="424"/>
      <c r="AE61" s="425"/>
      <c r="AF61" s="419"/>
      <c r="AG61" s="420"/>
      <c r="AH61" s="420"/>
      <c r="AI61" s="420"/>
      <c r="AJ61" s="420"/>
      <c r="AK61" s="420"/>
      <c r="AL61" s="420"/>
      <c r="AM61" s="420"/>
      <c r="AN61" s="426"/>
      <c r="AO61" s="383"/>
      <c r="AP61" s="385"/>
      <c r="AQ61" s="386"/>
      <c r="AR61" s="384"/>
      <c r="AS61" s="384"/>
      <c r="AT61" s="384"/>
      <c r="AU61" s="384"/>
      <c r="AV61" s="384"/>
      <c r="AW61" s="385"/>
      <c r="AX61" s="383"/>
      <c r="AY61" s="385"/>
      <c r="AZ61" s="383"/>
      <c r="BA61" s="385"/>
      <c r="BB61" s="383"/>
      <c r="BC61" s="385"/>
      <c r="BD61" s="383"/>
      <c r="BE61" s="385"/>
      <c r="BF61" s="383"/>
      <c r="BG61" s="385"/>
      <c r="BH61" s="383"/>
      <c r="BI61" s="384"/>
      <c r="BJ61" s="384"/>
      <c r="BK61" s="385"/>
      <c r="BL61" s="386"/>
      <c r="BM61" s="384"/>
      <c r="BN61" s="387"/>
      <c r="BO61" s="388"/>
      <c r="BP61" s="383"/>
      <c r="BQ61" s="384"/>
      <c r="BR61" s="384"/>
      <c r="BS61" s="385"/>
      <c r="BT61" s="386"/>
      <c r="BU61" s="384"/>
      <c r="BV61" s="387"/>
      <c r="BW61" s="388"/>
      <c r="BX61" s="383"/>
      <c r="BY61" s="384"/>
      <c r="BZ61" s="384"/>
      <c r="CA61" s="385"/>
      <c r="CB61" s="383"/>
      <c r="CC61" s="384"/>
      <c r="CD61" s="387"/>
      <c r="CE61" s="456"/>
      <c r="CF61" s="239"/>
      <c r="CG61" s="233"/>
      <c r="CH61" s="384"/>
      <c r="CI61" s="434"/>
      <c r="CJ61" s="41"/>
      <c r="CK61" s="41"/>
      <c r="CL61" s="41"/>
      <c r="CM61" s="41"/>
      <c r="CN61" s="41"/>
      <c r="CO61" s="41"/>
      <c r="CP61" s="41"/>
      <c r="CQ61" s="41"/>
      <c r="CR61" s="6"/>
      <c r="CS61" s="6"/>
    </row>
    <row r="62" spans="1:97" x14ac:dyDescent="0.15">
      <c r="A62" s="252">
        <v>36</v>
      </c>
      <c r="B62" s="253"/>
      <c r="C62" s="395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418"/>
      <c r="P62" s="419"/>
      <c r="Q62" s="420"/>
      <c r="R62" s="420"/>
      <c r="S62" s="420"/>
      <c r="T62" s="420"/>
      <c r="U62" s="420"/>
      <c r="V62" s="420"/>
      <c r="W62" s="423"/>
      <c r="X62" s="424"/>
      <c r="Y62" s="424"/>
      <c r="Z62" s="424"/>
      <c r="AA62" s="424"/>
      <c r="AB62" s="424"/>
      <c r="AC62" s="424"/>
      <c r="AD62" s="424"/>
      <c r="AE62" s="425"/>
      <c r="AF62" s="419"/>
      <c r="AG62" s="420"/>
      <c r="AH62" s="420"/>
      <c r="AI62" s="420"/>
      <c r="AJ62" s="420"/>
      <c r="AK62" s="420"/>
      <c r="AL62" s="420"/>
      <c r="AM62" s="420"/>
      <c r="AN62" s="426"/>
      <c r="AO62" s="383"/>
      <c r="AP62" s="385"/>
      <c r="AQ62" s="386"/>
      <c r="AR62" s="384"/>
      <c r="AS62" s="384"/>
      <c r="AT62" s="384"/>
      <c r="AU62" s="384"/>
      <c r="AV62" s="384"/>
      <c r="AW62" s="385"/>
      <c r="AX62" s="383"/>
      <c r="AY62" s="385"/>
      <c r="AZ62" s="383"/>
      <c r="BA62" s="385"/>
      <c r="BB62" s="383"/>
      <c r="BC62" s="385"/>
      <c r="BD62" s="383"/>
      <c r="BE62" s="385"/>
      <c r="BF62" s="383"/>
      <c r="BG62" s="385"/>
      <c r="BH62" s="383"/>
      <c r="BI62" s="384"/>
      <c r="BJ62" s="384"/>
      <c r="BK62" s="385"/>
      <c r="BL62" s="386"/>
      <c r="BM62" s="384"/>
      <c r="BN62" s="387"/>
      <c r="BO62" s="388"/>
      <c r="BP62" s="383"/>
      <c r="BQ62" s="384"/>
      <c r="BR62" s="384"/>
      <c r="BS62" s="385"/>
      <c r="BT62" s="386"/>
      <c r="BU62" s="384"/>
      <c r="BV62" s="387"/>
      <c r="BW62" s="388"/>
      <c r="BX62" s="383"/>
      <c r="BY62" s="384"/>
      <c r="BZ62" s="384"/>
      <c r="CA62" s="385"/>
      <c r="CB62" s="383"/>
      <c r="CC62" s="384"/>
      <c r="CD62" s="387"/>
      <c r="CE62" s="456"/>
      <c r="CF62" s="239"/>
      <c r="CG62" s="233"/>
      <c r="CH62" s="384"/>
      <c r="CI62" s="434"/>
      <c r="CJ62" s="41"/>
      <c r="CK62" s="41"/>
      <c r="CL62" s="41"/>
      <c r="CM62" s="41"/>
      <c r="CN62" s="41"/>
      <c r="CO62" s="41"/>
      <c r="CP62" s="41"/>
      <c r="CQ62" s="41"/>
      <c r="CR62" s="6"/>
      <c r="CS62" s="6"/>
    </row>
    <row r="63" spans="1:97" x14ac:dyDescent="0.15">
      <c r="A63" s="252">
        <v>37</v>
      </c>
      <c r="B63" s="253"/>
      <c r="C63" s="395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418"/>
      <c r="P63" s="419"/>
      <c r="Q63" s="420"/>
      <c r="R63" s="420"/>
      <c r="S63" s="420"/>
      <c r="T63" s="420"/>
      <c r="U63" s="420"/>
      <c r="V63" s="420"/>
      <c r="W63" s="423"/>
      <c r="X63" s="424"/>
      <c r="Y63" s="424"/>
      <c r="Z63" s="424"/>
      <c r="AA63" s="424"/>
      <c r="AB63" s="424"/>
      <c r="AC63" s="424"/>
      <c r="AD63" s="424"/>
      <c r="AE63" s="425"/>
      <c r="AF63" s="419"/>
      <c r="AG63" s="420"/>
      <c r="AH63" s="420"/>
      <c r="AI63" s="420"/>
      <c r="AJ63" s="420"/>
      <c r="AK63" s="420"/>
      <c r="AL63" s="420"/>
      <c r="AM63" s="420"/>
      <c r="AN63" s="426"/>
      <c r="AO63" s="383"/>
      <c r="AP63" s="385"/>
      <c r="AQ63" s="386"/>
      <c r="AR63" s="384"/>
      <c r="AS63" s="384"/>
      <c r="AT63" s="384"/>
      <c r="AU63" s="384"/>
      <c r="AV63" s="384"/>
      <c r="AW63" s="385"/>
      <c r="AX63" s="383"/>
      <c r="AY63" s="385"/>
      <c r="AZ63" s="383"/>
      <c r="BA63" s="385"/>
      <c r="BB63" s="383"/>
      <c r="BC63" s="385"/>
      <c r="BD63" s="383"/>
      <c r="BE63" s="385"/>
      <c r="BF63" s="383"/>
      <c r="BG63" s="385"/>
      <c r="BH63" s="383"/>
      <c r="BI63" s="384"/>
      <c r="BJ63" s="384"/>
      <c r="BK63" s="385"/>
      <c r="BL63" s="386"/>
      <c r="BM63" s="384"/>
      <c r="BN63" s="387"/>
      <c r="BO63" s="388"/>
      <c r="BP63" s="383"/>
      <c r="BQ63" s="384"/>
      <c r="BR63" s="384"/>
      <c r="BS63" s="385"/>
      <c r="BT63" s="386"/>
      <c r="BU63" s="384"/>
      <c r="BV63" s="387"/>
      <c r="BW63" s="388"/>
      <c r="BX63" s="383"/>
      <c r="BY63" s="384"/>
      <c r="BZ63" s="384"/>
      <c r="CA63" s="385"/>
      <c r="CB63" s="383"/>
      <c r="CC63" s="384"/>
      <c r="CD63" s="387"/>
      <c r="CE63" s="456"/>
      <c r="CF63" s="239"/>
      <c r="CG63" s="233"/>
      <c r="CH63" s="384"/>
      <c r="CI63" s="434"/>
      <c r="CJ63" s="41"/>
      <c r="CK63" s="41"/>
      <c r="CL63" s="41"/>
      <c r="CM63" s="41"/>
      <c r="CN63" s="41"/>
      <c r="CO63" s="41"/>
      <c r="CP63" s="41"/>
      <c r="CQ63" s="41"/>
      <c r="CR63" s="6"/>
      <c r="CS63" s="6"/>
    </row>
    <row r="64" spans="1:97" x14ac:dyDescent="0.15">
      <c r="A64" s="252">
        <v>38</v>
      </c>
      <c r="B64" s="253"/>
      <c r="C64" s="395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418"/>
      <c r="P64" s="419"/>
      <c r="Q64" s="420"/>
      <c r="R64" s="420"/>
      <c r="S64" s="420"/>
      <c r="T64" s="420"/>
      <c r="U64" s="420"/>
      <c r="V64" s="420"/>
      <c r="W64" s="423"/>
      <c r="X64" s="424"/>
      <c r="Y64" s="424"/>
      <c r="Z64" s="424"/>
      <c r="AA64" s="424"/>
      <c r="AB64" s="424"/>
      <c r="AC64" s="424"/>
      <c r="AD64" s="424"/>
      <c r="AE64" s="425"/>
      <c r="AF64" s="419"/>
      <c r="AG64" s="420"/>
      <c r="AH64" s="420"/>
      <c r="AI64" s="420"/>
      <c r="AJ64" s="420"/>
      <c r="AK64" s="420"/>
      <c r="AL64" s="420"/>
      <c r="AM64" s="420"/>
      <c r="AN64" s="426"/>
      <c r="AO64" s="383"/>
      <c r="AP64" s="385"/>
      <c r="AQ64" s="386"/>
      <c r="AR64" s="384"/>
      <c r="AS64" s="384"/>
      <c r="AT64" s="384"/>
      <c r="AU64" s="384"/>
      <c r="AV64" s="384"/>
      <c r="AW64" s="385"/>
      <c r="AX64" s="383"/>
      <c r="AY64" s="385"/>
      <c r="AZ64" s="383"/>
      <c r="BA64" s="385"/>
      <c r="BB64" s="383"/>
      <c r="BC64" s="385"/>
      <c r="BD64" s="383"/>
      <c r="BE64" s="385"/>
      <c r="BF64" s="383"/>
      <c r="BG64" s="385"/>
      <c r="BH64" s="383"/>
      <c r="BI64" s="384"/>
      <c r="BJ64" s="384"/>
      <c r="BK64" s="385"/>
      <c r="BL64" s="386"/>
      <c r="BM64" s="384"/>
      <c r="BN64" s="387"/>
      <c r="BO64" s="388"/>
      <c r="BP64" s="383"/>
      <c r="BQ64" s="384"/>
      <c r="BR64" s="384"/>
      <c r="BS64" s="385"/>
      <c r="BT64" s="386"/>
      <c r="BU64" s="384"/>
      <c r="BV64" s="387"/>
      <c r="BW64" s="388"/>
      <c r="BX64" s="383"/>
      <c r="BY64" s="384"/>
      <c r="BZ64" s="384"/>
      <c r="CA64" s="385"/>
      <c r="CB64" s="383"/>
      <c r="CC64" s="384"/>
      <c r="CD64" s="387"/>
      <c r="CE64" s="456"/>
      <c r="CF64" s="239"/>
      <c r="CG64" s="233"/>
      <c r="CH64" s="384"/>
      <c r="CI64" s="434"/>
      <c r="CJ64" s="41"/>
      <c r="CK64" s="41"/>
      <c r="CL64" s="41"/>
      <c r="CM64" s="41"/>
      <c r="CN64" s="41"/>
      <c r="CO64" s="41"/>
      <c r="CP64" s="41"/>
      <c r="CQ64" s="41"/>
      <c r="CR64" s="6"/>
      <c r="CS64" s="6"/>
    </row>
    <row r="65" spans="1:97" x14ac:dyDescent="0.15">
      <c r="A65" s="252">
        <v>39</v>
      </c>
      <c r="B65" s="253"/>
      <c r="C65" s="395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418"/>
      <c r="P65" s="419"/>
      <c r="Q65" s="420"/>
      <c r="R65" s="420"/>
      <c r="S65" s="420"/>
      <c r="T65" s="420"/>
      <c r="U65" s="420"/>
      <c r="V65" s="420"/>
      <c r="W65" s="423"/>
      <c r="X65" s="424"/>
      <c r="Y65" s="424"/>
      <c r="Z65" s="424"/>
      <c r="AA65" s="424"/>
      <c r="AB65" s="424"/>
      <c r="AC65" s="424"/>
      <c r="AD65" s="424"/>
      <c r="AE65" s="425"/>
      <c r="AF65" s="419"/>
      <c r="AG65" s="420"/>
      <c r="AH65" s="420"/>
      <c r="AI65" s="420"/>
      <c r="AJ65" s="420"/>
      <c r="AK65" s="420"/>
      <c r="AL65" s="420"/>
      <c r="AM65" s="420"/>
      <c r="AN65" s="426"/>
      <c r="AO65" s="383"/>
      <c r="AP65" s="385"/>
      <c r="AQ65" s="386"/>
      <c r="AR65" s="384"/>
      <c r="AS65" s="384"/>
      <c r="AT65" s="384"/>
      <c r="AU65" s="384"/>
      <c r="AV65" s="384"/>
      <c r="AW65" s="385"/>
      <c r="AX65" s="383"/>
      <c r="AY65" s="385"/>
      <c r="AZ65" s="383"/>
      <c r="BA65" s="385"/>
      <c r="BB65" s="383"/>
      <c r="BC65" s="385"/>
      <c r="BD65" s="383"/>
      <c r="BE65" s="385"/>
      <c r="BF65" s="383"/>
      <c r="BG65" s="385"/>
      <c r="BH65" s="383"/>
      <c r="BI65" s="384"/>
      <c r="BJ65" s="384"/>
      <c r="BK65" s="385"/>
      <c r="BL65" s="386"/>
      <c r="BM65" s="384"/>
      <c r="BN65" s="387"/>
      <c r="BO65" s="388"/>
      <c r="BP65" s="383"/>
      <c r="BQ65" s="384"/>
      <c r="BR65" s="384"/>
      <c r="BS65" s="385"/>
      <c r="BT65" s="386"/>
      <c r="BU65" s="384"/>
      <c r="BV65" s="387"/>
      <c r="BW65" s="388"/>
      <c r="BX65" s="383"/>
      <c r="BY65" s="384"/>
      <c r="BZ65" s="384"/>
      <c r="CA65" s="385"/>
      <c r="CB65" s="383"/>
      <c r="CC65" s="384"/>
      <c r="CD65" s="387"/>
      <c r="CE65" s="456"/>
      <c r="CF65" s="239"/>
      <c r="CG65" s="233"/>
      <c r="CH65" s="384"/>
      <c r="CI65" s="434"/>
      <c r="CJ65" s="41"/>
      <c r="CK65" s="41"/>
      <c r="CL65" s="41"/>
      <c r="CM65" s="41"/>
      <c r="CN65" s="41"/>
      <c r="CO65" s="41"/>
      <c r="CP65" s="41"/>
      <c r="CQ65" s="41"/>
      <c r="CR65" s="6"/>
      <c r="CS65" s="6"/>
    </row>
    <row r="66" spans="1:97" x14ac:dyDescent="0.15">
      <c r="A66" s="252">
        <v>40</v>
      </c>
      <c r="B66" s="253"/>
      <c r="C66" s="395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418"/>
      <c r="P66" s="419"/>
      <c r="Q66" s="420"/>
      <c r="R66" s="420"/>
      <c r="S66" s="420"/>
      <c r="T66" s="420"/>
      <c r="U66" s="420"/>
      <c r="V66" s="420"/>
      <c r="W66" s="423"/>
      <c r="X66" s="424"/>
      <c r="Y66" s="424"/>
      <c r="Z66" s="424"/>
      <c r="AA66" s="424"/>
      <c r="AB66" s="424"/>
      <c r="AC66" s="424"/>
      <c r="AD66" s="424"/>
      <c r="AE66" s="425"/>
      <c r="AF66" s="419"/>
      <c r="AG66" s="420"/>
      <c r="AH66" s="420"/>
      <c r="AI66" s="420"/>
      <c r="AJ66" s="420"/>
      <c r="AK66" s="420"/>
      <c r="AL66" s="420"/>
      <c r="AM66" s="420"/>
      <c r="AN66" s="426"/>
      <c r="AO66" s="383"/>
      <c r="AP66" s="385"/>
      <c r="AQ66" s="386"/>
      <c r="AR66" s="384"/>
      <c r="AS66" s="384"/>
      <c r="AT66" s="384"/>
      <c r="AU66" s="384"/>
      <c r="AV66" s="384"/>
      <c r="AW66" s="385"/>
      <c r="AX66" s="383"/>
      <c r="AY66" s="385"/>
      <c r="AZ66" s="383"/>
      <c r="BA66" s="385"/>
      <c r="BB66" s="383"/>
      <c r="BC66" s="385"/>
      <c r="BD66" s="383"/>
      <c r="BE66" s="385"/>
      <c r="BF66" s="383"/>
      <c r="BG66" s="385"/>
      <c r="BH66" s="383"/>
      <c r="BI66" s="384"/>
      <c r="BJ66" s="384"/>
      <c r="BK66" s="385"/>
      <c r="BL66" s="386"/>
      <c r="BM66" s="384"/>
      <c r="BN66" s="387"/>
      <c r="BO66" s="388"/>
      <c r="BP66" s="383"/>
      <c r="BQ66" s="384"/>
      <c r="BR66" s="384"/>
      <c r="BS66" s="385"/>
      <c r="BT66" s="386"/>
      <c r="BU66" s="384"/>
      <c r="BV66" s="387"/>
      <c r="BW66" s="388"/>
      <c r="BX66" s="383"/>
      <c r="BY66" s="384"/>
      <c r="BZ66" s="384"/>
      <c r="CA66" s="385"/>
      <c r="CB66" s="383"/>
      <c r="CC66" s="384"/>
      <c r="CD66" s="387"/>
      <c r="CE66" s="456"/>
      <c r="CF66" s="239"/>
      <c r="CG66" s="233"/>
      <c r="CH66" s="384"/>
      <c r="CI66" s="434"/>
      <c r="CJ66" s="41"/>
      <c r="CK66" s="41"/>
      <c r="CL66" s="41"/>
      <c r="CM66" s="41"/>
      <c r="CN66" s="41"/>
      <c r="CO66" s="41"/>
      <c r="CP66" s="41"/>
      <c r="CQ66" s="41"/>
      <c r="CR66" s="6"/>
      <c r="CS66" s="6"/>
    </row>
    <row r="67" spans="1:97" x14ac:dyDescent="0.15">
      <c r="A67" s="252">
        <v>41</v>
      </c>
      <c r="B67" s="253"/>
      <c r="C67" s="395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418"/>
      <c r="P67" s="419"/>
      <c r="Q67" s="420"/>
      <c r="R67" s="420"/>
      <c r="S67" s="420"/>
      <c r="T67" s="420"/>
      <c r="U67" s="420"/>
      <c r="V67" s="420"/>
      <c r="W67" s="423"/>
      <c r="X67" s="424"/>
      <c r="Y67" s="424"/>
      <c r="Z67" s="424"/>
      <c r="AA67" s="424"/>
      <c r="AB67" s="424"/>
      <c r="AC67" s="424"/>
      <c r="AD67" s="424"/>
      <c r="AE67" s="425"/>
      <c r="AF67" s="419"/>
      <c r="AG67" s="420"/>
      <c r="AH67" s="420"/>
      <c r="AI67" s="420"/>
      <c r="AJ67" s="420"/>
      <c r="AK67" s="420"/>
      <c r="AL67" s="420"/>
      <c r="AM67" s="420"/>
      <c r="AN67" s="426"/>
      <c r="AO67" s="383"/>
      <c r="AP67" s="385"/>
      <c r="AQ67" s="386"/>
      <c r="AR67" s="384"/>
      <c r="AS67" s="384"/>
      <c r="AT67" s="384"/>
      <c r="AU67" s="384"/>
      <c r="AV67" s="384"/>
      <c r="AW67" s="385"/>
      <c r="AX67" s="383"/>
      <c r="AY67" s="385"/>
      <c r="AZ67" s="383"/>
      <c r="BA67" s="385"/>
      <c r="BB67" s="383"/>
      <c r="BC67" s="385"/>
      <c r="BD67" s="383"/>
      <c r="BE67" s="385"/>
      <c r="BF67" s="383"/>
      <c r="BG67" s="385"/>
      <c r="BH67" s="383"/>
      <c r="BI67" s="384"/>
      <c r="BJ67" s="384"/>
      <c r="BK67" s="385"/>
      <c r="BL67" s="386"/>
      <c r="BM67" s="384"/>
      <c r="BN67" s="387"/>
      <c r="BO67" s="388"/>
      <c r="BP67" s="383"/>
      <c r="BQ67" s="384"/>
      <c r="BR67" s="384"/>
      <c r="BS67" s="385"/>
      <c r="BT67" s="386"/>
      <c r="BU67" s="384"/>
      <c r="BV67" s="387"/>
      <c r="BW67" s="388"/>
      <c r="BX67" s="383"/>
      <c r="BY67" s="384"/>
      <c r="BZ67" s="384"/>
      <c r="CA67" s="385"/>
      <c r="CB67" s="383"/>
      <c r="CC67" s="384"/>
      <c r="CD67" s="387"/>
      <c r="CE67" s="456"/>
      <c r="CF67" s="239"/>
      <c r="CG67" s="233"/>
      <c r="CH67" s="384"/>
      <c r="CI67" s="434"/>
      <c r="CJ67" s="41"/>
      <c r="CK67" s="41"/>
      <c r="CL67" s="41"/>
      <c r="CM67" s="41"/>
      <c r="CN67" s="41"/>
      <c r="CO67" s="41"/>
      <c r="CP67" s="41"/>
      <c r="CQ67" s="41"/>
      <c r="CR67" s="6"/>
      <c r="CS67" s="6"/>
    </row>
    <row r="68" spans="1:97" x14ac:dyDescent="0.15">
      <c r="A68" s="252">
        <v>42</v>
      </c>
      <c r="B68" s="253"/>
      <c r="C68" s="395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418"/>
      <c r="P68" s="419"/>
      <c r="Q68" s="420"/>
      <c r="R68" s="420"/>
      <c r="S68" s="420"/>
      <c r="T68" s="420"/>
      <c r="U68" s="420"/>
      <c r="V68" s="420"/>
      <c r="W68" s="423"/>
      <c r="X68" s="424"/>
      <c r="Y68" s="424"/>
      <c r="Z68" s="424"/>
      <c r="AA68" s="424"/>
      <c r="AB68" s="424"/>
      <c r="AC68" s="424"/>
      <c r="AD68" s="424"/>
      <c r="AE68" s="425"/>
      <c r="AF68" s="419"/>
      <c r="AG68" s="420"/>
      <c r="AH68" s="420"/>
      <c r="AI68" s="420"/>
      <c r="AJ68" s="420"/>
      <c r="AK68" s="420"/>
      <c r="AL68" s="420"/>
      <c r="AM68" s="420"/>
      <c r="AN68" s="426"/>
      <c r="AO68" s="383"/>
      <c r="AP68" s="385"/>
      <c r="AQ68" s="386"/>
      <c r="AR68" s="384"/>
      <c r="AS68" s="384"/>
      <c r="AT68" s="384"/>
      <c r="AU68" s="384"/>
      <c r="AV68" s="384"/>
      <c r="AW68" s="385"/>
      <c r="AX68" s="383"/>
      <c r="AY68" s="385"/>
      <c r="AZ68" s="383"/>
      <c r="BA68" s="385"/>
      <c r="BB68" s="383"/>
      <c r="BC68" s="385"/>
      <c r="BD68" s="383"/>
      <c r="BE68" s="385"/>
      <c r="BF68" s="383"/>
      <c r="BG68" s="385"/>
      <c r="BH68" s="383"/>
      <c r="BI68" s="384"/>
      <c r="BJ68" s="384"/>
      <c r="BK68" s="385"/>
      <c r="BL68" s="386"/>
      <c r="BM68" s="384"/>
      <c r="BN68" s="387"/>
      <c r="BO68" s="388"/>
      <c r="BP68" s="383"/>
      <c r="BQ68" s="384"/>
      <c r="BR68" s="384"/>
      <c r="BS68" s="385"/>
      <c r="BT68" s="386"/>
      <c r="BU68" s="384"/>
      <c r="BV68" s="387"/>
      <c r="BW68" s="388"/>
      <c r="BX68" s="383"/>
      <c r="BY68" s="384"/>
      <c r="BZ68" s="384"/>
      <c r="CA68" s="385"/>
      <c r="CB68" s="383"/>
      <c r="CC68" s="384"/>
      <c r="CD68" s="387"/>
      <c r="CE68" s="456"/>
      <c r="CF68" s="239"/>
      <c r="CG68" s="233"/>
      <c r="CH68" s="384"/>
      <c r="CI68" s="434"/>
      <c r="CJ68" s="41"/>
      <c r="CK68" s="41"/>
      <c r="CL68" s="41"/>
      <c r="CM68" s="41"/>
      <c r="CN68" s="41"/>
      <c r="CO68" s="41"/>
      <c r="CP68" s="41"/>
      <c r="CQ68" s="41"/>
      <c r="CR68" s="6"/>
      <c r="CS68" s="6"/>
    </row>
    <row r="69" spans="1:97" x14ac:dyDescent="0.15">
      <c r="A69" s="252">
        <v>43</v>
      </c>
      <c r="B69" s="253"/>
      <c r="C69" s="395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418"/>
      <c r="P69" s="419"/>
      <c r="Q69" s="420"/>
      <c r="R69" s="420"/>
      <c r="S69" s="420"/>
      <c r="T69" s="420"/>
      <c r="U69" s="420"/>
      <c r="V69" s="420"/>
      <c r="W69" s="423"/>
      <c r="X69" s="424"/>
      <c r="Y69" s="424"/>
      <c r="Z69" s="424"/>
      <c r="AA69" s="424"/>
      <c r="AB69" s="424"/>
      <c r="AC69" s="424"/>
      <c r="AD69" s="424"/>
      <c r="AE69" s="425"/>
      <c r="AF69" s="419"/>
      <c r="AG69" s="420"/>
      <c r="AH69" s="420"/>
      <c r="AI69" s="420"/>
      <c r="AJ69" s="420"/>
      <c r="AK69" s="420"/>
      <c r="AL69" s="420"/>
      <c r="AM69" s="420"/>
      <c r="AN69" s="426"/>
      <c r="AO69" s="383"/>
      <c r="AP69" s="385"/>
      <c r="AQ69" s="386"/>
      <c r="AR69" s="384"/>
      <c r="AS69" s="384"/>
      <c r="AT69" s="384"/>
      <c r="AU69" s="384"/>
      <c r="AV69" s="384"/>
      <c r="AW69" s="385"/>
      <c r="AX69" s="383"/>
      <c r="AY69" s="385"/>
      <c r="AZ69" s="383"/>
      <c r="BA69" s="385"/>
      <c r="BB69" s="383"/>
      <c r="BC69" s="385"/>
      <c r="BD69" s="383"/>
      <c r="BE69" s="385"/>
      <c r="BF69" s="383"/>
      <c r="BG69" s="385"/>
      <c r="BH69" s="383"/>
      <c r="BI69" s="384"/>
      <c r="BJ69" s="384"/>
      <c r="BK69" s="385"/>
      <c r="BL69" s="386"/>
      <c r="BM69" s="384"/>
      <c r="BN69" s="387"/>
      <c r="BO69" s="388"/>
      <c r="BP69" s="383"/>
      <c r="BQ69" s="384"/>
      <c r="BR69" s="384"/>
      <c r="BS69" s="385"/>
      <c r="BT69" s="386"/>
      <c r="BU69" s="384"/>
      <c r="BV69" s="387"/>
      <c r="BW69" s="388"/>
      <c r="BX69" s="383"/>
      <c r="BY69" s="384"/>
      <c r="BZ69" s="384"/>
      <c r="CA69" s="385"/>
      <c r="CB69" s="383"/>
      <c r="CC69" s="384"/>
      <c r="CD69" s="387"/>
      <c r="CE69" s="456"/>
      <c r="CF69" s="239"/>
      <c r="CG69" s="233"/>
      <c r="CH69" s="384"/>
      <c r="CI69" s="434"/>
      <c r="CJ69" s="41"/>
      <c r="CK69" s="41"/>
      <c r="CL69" s="41"/>
      <c r="CM69" s="41"/>
      <c r="CN69" s="41"/>
      <c r="CO69" s="41"/>
      <c r="CP69" s="41"/>
      <c r="CQ69" s="41"/>
      <c r="CR69" s="6"/>
      <c r="CS69" s="6"/>
    </row>
    <row r="70" spans="1:97" x14ac:dyDescent="0.15">
      <c r="A70" s="252">
        <v>44</v>
      </c>
      <c r="B70" s="253"/>
      <c r="C70" s="395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418"/>
      <c r="P70" s="419"/>
      <c r="Q70" s="420"/>
      <c r="R70" s="420"/>
      <c r="S70" s="420"/>
      <c r="T70" s="420"/>
      <c r="U70" s="420"/>
      <c r="V70" s="420"/>
      <c r="W70" s="423"/>
      <c r="X70" s="424"/>
      <c r="Y70" s="424"/>
      <c r="Z70" s="424"/>
      <c r="AA70" s="424"/>
      <c r="AB70" s="424"/>
      <c r="AC70" s="424"/>
      <c r="AD70" s="424"/>
      <c r="AE70" s="425"/>
      <c r="AF70" s="419"/>
      <c r="AG70" s="420"/>
      <c r="AH70" s="420"/>
      <c r="AI70" s="420"/>
      <c r="AJ70" s="420"/>
      <c r="AK70" s="420"/>
      <c r="AL70" s="420"/>
      <c r="AM70" s="420"/>
      <c r="AN70" s="426"/>
      <c r="AO70" s="383"/>
      <c r="AP70" s="385"/>
      <c r="AQ70" s="386"/>
      <c r="AR70" s="384"/>
      <c r="AS70" s="384"/>
      <c r="AT70" s="384"/>
      <c r="AU70" s="384"/>
      <c r="AV70" s="384"/>
      <c r="AW70" s="385"/>
      <c r="AX70" s="383"/>
      <c r="AY70" s="385"/>
      <c r="AZ70" s="383"/>
      <c r="BA70" s="385"/>
      <c r="BB70" s="383"/>
      <c r="BC70" s="385"/>
      <c r="BD70" s="383"/>
      <c r="BE70" s="385"/>
      <c r="BF70" s="383"/>
      <c r="BG70" s="385"/>
      <c r="BH70" s="383"/>
      <c r="BI70" s="384"/>
      <c r="BJ70" s="384"/>
      <c r="BK70" s="385"/>
      <c r="BL70" s="386"/>
      <c r="BM70" s="384"/>
      <c r="BN70" s="387"/>
      <c r="BO70" s="388"/>
      <c r="BP70" s="383"/>
      <c r="BQ70" s="384"/>
      <c r="BR70" s="384"/>
      <c r="BS70" s="385"/>
      <c r="BT70" s="386"/>
      <c r="BU70" s="384"/>
      <c r="BV70" s="387"/>
      <c r="BW70" s="388"/>
      <c r="BX70" s="383"/>
      <c r="BY70" s="384"/>
      <c r="BZ70" s="384"/>
      <c r="CA70" s="385"/>
      <c r="CB70" s="383"/>
      <c r="CC70" s="384"/>
      <c r="CD70" s="387"/>
      <c r="CE70" s="456"/>
      <c r="CF70" s="239"/>
      <c r="CG70" s="233"/>
      <c r="CH70" s="384"/>
      <c r="CI70" s="434"/>
      <c r="CJ70" s="41"/>
      <c r="CK70" s="41"/>
      <c r="CL70" s="41"/>
      <c r="CM70" s="41"/>
      <c r="CN70" s="41"/>
      <c r="CO70" s="41"/>
      <c r="CP70" s="41"/>
      <c r="CQ70" s="41"/>
      <c r="CR70" s="6"/>
      <c r="CS70" s="6"/>
    </row>
    <row r="71" spans="1:97" x14ac:dyDescent="0.15">
      <c r="A71" s="252">
        <v>45</v>
      </c>
      <c r="B71" s="253"/>
      <c r="C71" s="395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418"/>
      <c r="P71" s="419"/>
      <c r="Q71" s="420"/>
      <c r="R71" s="420"/>
      <c r="S71" s="420"/>
      <c r="T71" s="420"/>
      <c r="U71" s="420"/>
      <c r="V71" s="420"/>
      <c r="W71" s="423"/>
      <c r="X71" s="424"/>
      <c r="Y71" s="424"/>
      <c r="Z71" s="424"/>
      <c r="AA71" s="424"/>
      <c r="AB71" s="424"/>
      <c r="AC71" s="424"/>
      <c r="AD71" s="424"/>
      <c r="AE71" s="425"/>
      <c r="AF71" s="419"/>
      <c r="AG71" s="420"/>
      <c r="AH71" s="420"/>
      <c r="AI71" s="420"/>
      <c r="AJ71" s="420"/>
      <c r="AK71" s="420"/>
      <c r="AL71" s="420"/>
      <c r="AM71" s="420"/>
      <c r="AN71" s="426"/>
      <c r="AO71" s="383"/>
      <c r="AP71" s="385"/>
      <c r="AQ71" s="386"/>
      <c r="AR71" s="384"/>
      <c r="AS71" s="384"/>
      <c r="AT71" s="384"/>
      <c r="AU71" s="384"/>
      <c r="AV71" s="384"/>
      <c r="AW71" s="385"/>
      <c r="AX71" s="383"/>
      <c r="AY71" s="385"/>
      <c r="AZ71" s="383"/>
      <c r="BA71" s="385"/>
      <c r="BB71" s="383"/>
      <c r="BC71" s="385"/>
      <c r="BD71" s="383"/>
      <c r="BE71" s="385"/>
      <c r="BF71" s="383"/>
      <c r="BG71" s="385"/>
      <c r="BH71" s="383"/>
      <c r="BI71" s="384"/>
      <c r="BJ71" s="384"/>
      <c r="BK71" s="385"/>
      <c r="BL71" s="386"/>
      <c r="BM71" s="384"/>
      <c r="BN71" s="387"/>
      <c r="BO71" s="388"/>
      <c r="BP71" s="383"/>
      <c r="BQ71" s="384"/>
      <c r="BR71" s="384"/>
      <c r="BS71" s="385"/>
      <c r="BT71" s="386"/>
      <c r="BU71" s="384"/>
      <c r="BV71" s="387"/>
      <c r="BW71" s="388"/>
      <c r="BX71" s="383"/>
      <c r="BY71" s="384"/>
      <c r="BZ71" s="384"/>
      <c r="CA71" s="385"/>
      <c r="CB71" s="383"/>
      <c r="CC71" s="384"/>
      <c r="CD71" s="387"/>
      <c r="CE71" s="456"/>
      <c r="CF71" s="239"/>
      <c r="CG71" s="233"/>
      <c r="CH71" s="384"/>
      <c r="CI71" s="434"/>
      <c r="CJ71" s="41"/>
      <c r="CK71" s="41"/>
      <c r="CL71" s="41"/>
      <c r="CM71" s="41"/>
      <c r="CN71" s="41"/>
      <c r="CO71" s="41"/>
      <c r="CP71" s="41"/>
      <c r="CQ71" s="41"/>
      <c r="CR71" s="6"/>
      <c r="CS71" s="6"/>
    </row>
    <row r="72" spans="1:97" x14ac:dyDescent="0.15">
      <c r="A72" s="252">
        <v>46</v>
      </c>
      <c r="B72" s="253"/>
      <c r="C72" s="395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418"/>
      <c r="P72" s="419"/>
      <c r="Q72" s="420"/>
      <c r="R72" s="420"/>
      <c r="S72" s="420"/>
      <c r="T72" s="420"/>
      <c r="U72" s="420"/>
      <c r="V72" s="420"/>
      <c r="W72" s="423"/>
      <c r="X72" s="424"/>
      <c r="Y72" s="424"/>
      <c r="Z72" s="424"/>
      <c r="AA72" s="424"/>
      <c r="AB72" s="424"/>
      <c r="AC72" s="424"/>
      <c r="AD72" s="424"/>
      <c r="AE72" s="425"/>
      <c r="AF72" s="419"/>
      <c r="AG72" s="420"/>
      <c r="AH72" s="420"/>
      <c r="AI72" s="420"/>
      <c r="AJ72" s="420"/>
      <c r="AK72" s="420"/>
      <c r="AL72" s="420"/>
      <c r="AM72" s="420"/>
      <c r="AN72" s="426"/>
      <c r="AO72" s="383"/>
      <c r="AP72" s="385"/>
      <c r="AQ72" s="386"/>
      <c r="AR72" s="384"/>
      <c r="AS72" s="384"/>
      <c r="AT72" s="384"/>
      <c r="AU72" s="384"/>
      <c r="AV72" s="384"/>
      <c r="AW72" s="385"/>
      <c r="AX72" s="383"/>
      <c r="AY72" s="385"/>
      <c r="AZ72" s="383"/>
      <c r="BA72" s="385"/>
      <c r="BB72" s="383"/>
      <c r="BC72" s="385"/>
      <c r="BD72" s="383"/>
      <c r="BE72" s="385"/>
      <c r="BF72" s="383"/>
      <c r="BG72" s="385"/>
      <c r="BH72" s="383"/>
      <c r="BI72" s="384"/>
      <c r="BJ72" s="384"/>
      <c r="BK72" s="385"/>
      <c r="BL72" s="386"/>
      <c r="BM72" s="384"/>
      <c r="BN72" s="387"/>
      <c r="BO72" s="388"/>
      <c r="BP72" s="383"/>
      <c r="BQ72" s="384"/>
      <c r="BR72" s="384"/>
      <c r="BS72" s="385"/>
      <c r="BT72" s="386"/>
      <c r="BU72" s="384"/>
      <c r="BV72" s="387"/>
      <c r="BW72" s="388"/>
      <c r="BX72" s="383"/>
      <c r="BY72" s="384"/>
      <c r="BZ72" s="384"/>
      <c r="CA72" s="385"/>
      <c r="CB72" s="383"/>
      <c r="CC72" s="384"/>
      <c r="CD72" s="387"/>
      <c r="CE72" s="456"/>
      <c r="CF72" s="239"/>
      <c r="CG72" s="233"/>
      <c r="CH72" s="384"/>
      <c r="CI72" s="434"/>
      <c r="CJ72" s="41"/>
      <c r="CK72" s="41"/>
      <c r="CL72" s="41"/>
      <c r="CM72" s="41"/>
      <c r="CN72" s="41"/>
      <c r="CO72" s="41"/>
      <c r="CP72" s="41"/>
      <c r="CQ72" s="41"/>
      <c r="CR72" s="6"/>
      <c r="CS72" s="6"/>
    </row>
    <row r="73" spans="1:97" x14ac:dyDescent="0.15">
      <c r="A73" s="252">
        <v>47</v>
      </c>
      <c r="B73" s="253"/>
      <c r="C73" s="395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418"/>
      <c r="P73" s="419"/>
      <c r="Q73" s="420"/>
      <c r="R73" s="420"/>
      <c r="S73" s="420"/>
      <c r="T73" s="420"/>
      <c r="U73" s="420"/>
      <c r="V73" s="420"/>
      <c r="W73" s="423"/>
      <c r="X73" s="424"/>
      <c r="Y73" s="424"/>
      <c r="Z73" s="424"/>
      <c r="AA73" s="424"/>
      <c r="AB73" s="424"/>
      <c r="AC73" s="424"/>
      <c r="AD73" s="424"/>
      <c r="AE73" s="425"/>
      <c r="AF73" s="419"/>
      <c r="AG73" s="420"/>
      <c r="AH73" s="420"/>
      <c r="AI73" s="420"/>
      <c r="AJ73" s="420"/>
      <c r="AK73" s="420"/>
      <c r="AL73" s="420"/>
      <c r="AM73" s="420"/>
      <c r="AN73" s="426"/>
      <c r="AO73" s="383"/>
      <c r="AP73" s="385"/>
      <c r="AQ73" s="386"/>
      <c r="AR73" s="384"/>
      <c r="AS73" s="384"/>
      <c r="AT73" s="384"/>
      <c r="AU73" s="384"/>
      <c r="AV73" s="384"/>
      <c r="AW73" s="385"/>
      <c r="AX73" s="383"/>
      <c r="AY73" s="385"/>
      <c r="AZ73" s="383"/>
      <c r="BA73" s="385"/>
      <c r="BB73" s="383"/>
      <c r="BC73" s="385"/>
      <c r="BD73" s="383"/>
      <c r="BE73" s="385"/>
      <c r="BF73" s="383"/>
      <c r="BG73" s="385"/>
      <c r="BH73" s="383"/>
      <c r="BI73" s="384"/>
      <c r="BJ73" s="384"/>
      <c r="BK73" s="385"/>
      <c r="BL73" s="386"/>
      <c r="BM73" s="384"/>
      <c r="BN73" s="387"/>
      <c r="BO73" s="388"/>
      <c r="BP73" s="383"/>
      <c r="BQ73" s="384"/>
      <c r="BR73" s="384"/>
      <c r="BS73" s="385"/>
      <c r="BT73" s="386"/>
      <c r="BU73" s="384"/>
      <c r="BV73" s="387"/>
      <c r="BW73" s="388"/>
      <c r="BX73" s="383"/>
      <c r="BY73" s="384"/>
      <c r="BZ73" s="384"/>
      <c r="CA73" s="385"/>
      <c r="CB73" s="383"/>
      <c r="CC73" s="384"/>
      <c r="CD73" s="387"/>
      <c r="CE73" s="456"/>
      <c r="CF73" s="239"/>
      <c r="CG73" s="233"/>
      <c r="CH73" s="384"/>
      <c r="CI73" s="434"/>
      <c r="CJ73" s="41"/>
      <c r="CK73" s="41"/>
      <c r="CL73" s="41"/>
      <c r="CM73" s="41"/>
      <c r="CN73" s="41"/>
      <c r="CO73" s="41"/>
      <c r="CP73" s="41"/>
      <c r="CQ73" s="41"/>
      <c r="CR73" s="6"/>
      <c r="CS73" s="6"/>
    </row>
    <row r="74" spans="1:97" x14ac:dyDescent="0.15">
      <c r="A74" s="252">
        <v>48</v>
      </c>
      <c r="B74" s="253"/>
      <c r="C74" s="395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418"/>
      <c r="P74" s="419"/>
      <c r="Q74" s="420"/>
      <c r="R74" s="420"/>
      <c r="S74" s="420"/>
      <c r="T74" s="420"/>
      <c r="U74" s="420"/>
      <c r="V74" s="420"/>
      <c r="W74" s="423"/>
      <c r="X74" s="424"/>
      <c r="Y74" s="424"/>
      <c r="Z74" s="424"/>
      <c r="AA74" s="424"/>
      <c r="AB74" s="424"/>
      <c r="AC74" s="424"/>
      <c r="AD74" s="424"/>
      <c r="AE74" s="425"/>
      <c r="AF74" s="419"/>
      <c r="AG74" s="420"/>
      <c r="AH74" s="420"/>
      <c r="AI74" s="420"/>
      <c r="AJ74" s="420"/>
      <c r="AK74" s="420"/>
      <c r="AL74" s="420"/>
      <c r="AM74" s="420"/>
      <c r="AN74" s="426"/>
      <c r="AO74" s="383"/>
      <c r="AP74" s="385"/>
      <c r="AQ74" s="386"/>
      <c r="AR74" s="384"/>
      <c r="AS74" s="384"/>
      <c r="AT74" s="384"/>
      <c r="AU74" s="384"/>
      <c r="AV74" s="384"/>
      <c r="AW74" s="385"/>
      <c r="AX74" s="383"/>
      <c r="AY74" s="385"/>
      <c r="AZ74" s="383"/>
      <c r="BA74" s="385"/>
      <c r="BB74" s="383"/>
      <c r="BC74" s="385"/>
      <c r="BD74" s="383"/>
      <c r="BE74" s="385"/>
      <c r="BF74" s="383"/>
      <c r="BG74" s="385"/>
      <c r="BH74" s="383"/>
      <c r="BI74" s="384"/>
      <c r="BJ74" s="384"/>
      <c r="BK74" s="385"/>
      <c r="BL74" s="386"/>
      <c r="BM74" s="384"/>
      <c r="BN74" s="387"/>
      <c r="BO74" s="388"/>
      <c r="BP74" s="383"/>
      <c r="BQ74" s="384"/>
      <c r="BR74" s="384"/>
      <c r="BS74" s="385"/>
      <c r="BT74" s="386"/>
      <c r="BU74" s="384"/>
      <c r="BV74" s="387"/>
      <c r="BW74" s="388"/>
      <c r="BX74" s="383"/>
      <c r="BY74" s="384"/>
      <c r="BZ74" s="384"/>
      <c r="CA74" s="385"/>
      <c r="CB74" s="383"/>
      <c r="CC74" s="384"/>
      <c r="CD74" s="387"/>
      <c r="CE74" s="456"/>
      <c r="CF74" s="239"/>
      <c r="CG74" s="233"/>
      <c r="CH74" s="384"/>
      <c r="CI74" s="434"/>
      <c r="CJ74" s="41"/>
      <c r="CK74" s="41"/>
      <c r="CL74" s="41"/>
      <c r="CM74" s="41"/>
      <c r="CN74" s="41"/>
      <c r="CO74" s="41"/>
      <c r="CP74" s="41"/>
      <c r="CQ74" s="41"/>
      <c r="CR74" s="6"/>
      <c r="CS74" s="6"/>
    </row>
    <row r="75" spans="1:97" x14ac:dyDescent="0.15">
      <c r="A75" s="252">
        <v>49</v>
      </c>
      <c r="B75" s="253"/>
      <c r="C75" s="395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418"/>
      <c r="P75" s="419"/>
      <c r="Q75" s="420"/>
      <c r="R75" s="420"/>
      <c r="S75" s="420"/>
      <c r="T75" s="420"/>
      <c r="U75" s="420"/>
      <c r="V75" s="420"/>
      <c r="W75" s="423"/>
      <c r="X75" s="424"/>
      <c r="Y75" s="424"/>
      <c r="Z75" s="424"/>
      <c r="AA75" s="424"/>
      <c r="AB75" s="424"/>
      <c r="AC75" s="424"/>
      <c r="AD75" s="424"/>
      <c r="AE75" s="425"/>
      <c r="AF75" s="419"/>
      <c r="AG75" s="420"/>
      <c r="AH75" s="420"/>
      <c r="AI75" s="420"/>
      <c r="AJ75" s="420"/>
      <c r="AK75" s="420"/>
      <c r="AL75" s="420"/>
      <c r="AM75" s="420"/>
      <c r="AN75" s="426"/>
      <c r="AO75" s="383"/>
      <c r="AP75" s="385"/>
      <c r="AQ75" s="386"/>
      <c r="AR75" s="384"/>
      <c r="AS75" s="384"/>
      <c r="AT75" s="384"/>
      <c r="AU75" s="384"/>
      <c r="AV75" s="384"/>
      <c r="AW75" s="385"/>
      <c r="AX75" s="383"/>
      <c r="AY75" s="385"/>
      <c r="AZ75" s="383"/>
      <c r="BA75" s="385"/>
      <c r="BB75" s="383"/>
      <c r="BC75" s="385"/>
      <c r="BD75" s="383"/>
      <c r="BE75" s="385"/>
      <c r="BF75" s="383"/>
      <c r="BG75" s="385"/>
      <c r="BH75" s="383"/>
      <c r="BI75" s="384"/>
      <c r="BJ75" s="384"/>
      <c r="BK75" s="385"/>
      <c r="BL75" s="386"/>
      <c r="BM75" s="384"/>
      <c r="BN75" s="387"/>
      <c r="BO75" s="388"/>
      <c r="BP75" s="383"/>
      <c r="BQ75" s="384"/>
      <c r="BR75" s="384"/>
      <c r="BS75" s="385"/>
      <c r="BT75" s="386"/>
      <c r="BU75" s="384"/>
      <c r="BV75" s="387"/>
      <c r="BW75" s="388"/>
      <c r="BX75" s="383"/>
      <c r="BY75" s="384"/>
      <c r="BZ75" s="384"/>
      <c r="CA75" s="385"/>
      <c r="CB75" s="383"/>
      <c r="CC75" s="384"/>
      <c r="CD75" s="387"/>
      <c r="CE75" s="456"/>
      <c r="CF75" s="239"/>
      <c r="CG75" s="233"/>
      <c r="CH75" s="384"/>
      <c r="CI75" s="434"/>
      <c r="CJ75" s="41"/>
      <c r="CK75" s="41"/>
      <c r="CL75" s="41"/>
      <c r="CM75" s="41"/>
      <c r="CN75" s="41"/>
      <c r="CO75" s="41"/>
      <c r="CP75" s="41"/>
      <c r="CQ75" s="41"/>
      <c r="CR75" s="6"/>
      <c r="CS75" s="6"/>
    </row>
    <row r="76" spans="1:97" ht="14.25" thickBot="1" x14ac:dyDescent="0.2">
      <c r="A76" s="242">
        <v>50</v>
      </c>
      <c r="B76" s="243"/>
      <c r="C76" s="444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6"/>
      <c r="P76" s="439"/>
      <c r="Q76" s="440"/>
      <c r="R76" s="440"/>
      <c r="S76" s="440"/>
      <c r="T76" s="440"/>
      <c r="U76" s="440"/>
      <c r="V76" s="440"/>
      <c r="W76" s="441"/>
      <c r="X76" s="442"/>
      <c r="Y76" s="442"/>
      <c r="Z76" s="442"/>
      <c r="AA76" s="442"/>
      <c r="AB76" s="442"/>
      <c r="AC76" s="442"/>
      <c r="AD76" s="442"/>
      <c r="AE76" s="443"/>
      <c r="AF76" s="439"/>
      <c r="AG76" s="440"/>
      <c r="AH76" s="440"/>
      <c r="AI76" s="440"/>
      <c r="AJ76" s="440"/>
      <c r="AK76" s="440"/>
      <c r="AL76" s="440"/>
      <c r="AM76" s="440"/>
      <c r="AN76" s="451"/>
      <c r="AO76" s="435"/>
      <c r="AP76" s="436"/>
      <c r="AQ76" s="449"/>
      <c r="AR76" s="437"/>
      <c r="AS76" s="437"/>
      <c r="AT76" s="437"/>
      <c r="AU76" s="437"/>
      <c r="AV76" s="437"/>
      <c r="AW76" s="436"/>
      <c r="AX76" s="435"/>
      <c r="AY76" s="436"/>
      <c r="AZ76" s="435"/>
      <c r="BA76" s="436"/>
      <c r="BB76" s="435"/>
      <c r="BC76" s="436"/>
      <c r="BD76" s="435"/>
      <c r="BE76" s="436"/>
      <c r="BF76" s="435"/>
      <c r="BG76" s="436"/>
      <c r="BH76" s="435"/>
      <c r="BI76" s="437"/>
      <c r="BJ76" s="437"/>
      <c r="BK76" s="436"/>
      <c r="BL76" s="449"/>
      <c r="BM76" s="437"/>
      <c r="BN76" s="447"/>
      <c r="BO76" s="450"/>
      <c r="BP76" s="435"/>
      <c r="BQ76" s="437"/>
      <c r="BR76" s="437"/>
      <c r="BS76" s="436"/>
      <c r="BT76" s="449"/>
      <c r="BU76" s="437"/>
      <c r="BV76" s="447"/>
      <c r="BW76" s="450"/>
      <c r="BX76" s="435"/>
      <c r="BY76" s="437"/>
      <c r="BZ76" s="437"/>
      <c r="CA76" s="436"/>
      <c r="CB76" s="435"/>
      <c r="CC76" s="437"/>
      <c r="CD76" s="447"/>
      <c r="CE76" s="448"/>
      <c r="CF76" s="230"/>
      <c r="CG76" s="227"/>
      <c r="CH76" s="437"/>
      <c r="CI76" s="438"/>
      <c r="CJ76" s="41"/>
      <c r="CK76" s="41"/>
      <c r="CL76" s="41"/>
      <c r="CM76" s="41"/>
      <c r="CN76" s="41"/>
      <c r="CO76" s="41"/>
      <c r="CP76" s="41"/>
      <c r="CQ76" s="41"/>
      <c r="CR76" s="6"/>
      <c r="CS76" s="6"/>
    </row>
    <row r="77" spans="1:97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7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</row>
  </sheetData>
  <protectedRanges>
    <protectedRange sqref="F6:W6" name="範囲5"/>
    <protectedRange sqref="C59:CI76 C33:AY38 C27:AY32 C39:AY44 C45:AY46 C47:AY58" name="範囲2"/>
    <protectedRange sqref="F19:W19" name="範囲1_3"/>
    <protectedRange sqref="F9:W9" name="範囲1_1_1_1_1_1"/>
    <protectedRange sqref="F7:W21" name="範囲4"/>
    <protectedRange sqref="AZ39:CI58" name="範囲2_2"/>
    <protectedRange sqref="AZ33:BA38" name="範囲2_1_1"/>
    <protectedRange sqref="BH27:CI38 AZ27:BA32" name="範囲2_1_1_1"/>
  </protectedRanges>
  <mergeCells count="1585">
    <mergeCell ref="BD27:BE27"/>
    <mergeCell ref="AZ25:BA25"/>
    <mergeCell ref="BB25:BC25"/>
    <mergeCell ref="BH25:BK25"/>
    <mergeCell ref="BL25:BO25"/>
    <mergeCell ref="BX25:CA25"/>
    <mergeCell ref="CB25:CE25"/>
    <mergeCell ref="CF24:CI25"/>
    <mergeCell ref="AX23:AY26"/>
    <mergeCell ref="AQ23:AW24"/>
    <mergeCell ref="AQ25:AS26"/>
    <mergeCell ref="AT25:AU26"/>
    <mergeCell ref="AV25:AW26"/>
    <mergeCell ref="CB24:CE24"/>
    <mergeCell ref="CB26:CC26"/>
    <mergeCell ref="BL24:BO24"/>
    <mergeCell ref="BL26:BM26"/>
    <mergeCell ref="BB24:BC24"/>
    <mergeCell ref="BB26:BC26"/>
    <mergeCell ref="AZ23:CI23"/>
    <mergeCell ref="AZ24:BA24"/>
    <mergeCell ref="AZ26:BA26"/>
    <mergeCell ref="BH26:BI26"/>
    <mergeCell ref="BH24:BK24"/>
    <mergeCell ref="BX26:BY26"/>
    <mergeCell ref="BX24:CA24"/>
    <mergeCell ref="BD24:BE24"/>
    <mergeCell ref="BF24:BG24"/>
    <mergeCell ref="BD25:BE25"/>
    <mergeCell ref="BF25:BG25"/>
    <mergeCell ref="BD26:BE26"/>
    <mergeCell ref="BF26:BG26"/>
    <mergeCell ref="CD72:CE72"/>
    <mergeCell ref="CB73:CC73"/>
    <mergeCell ref="CD73:CE73"/>
    <mergeCell ref="CB74:CC74"/>
    <mergeCell ref="CD74:CE74"/>
    <mergeCell ref="CB47:CC47"/>
    <mergeCell ref="CD47:CE47"/>
    <mergeCell ref="CB48:CC48"/>
    <mergeCell ref="CD48:CE48"/>
    <mergeCell ref="CB49:CC49"/>
    <mergeCell ref="CD49:CE49"/>
    <mergeCell ref="CB50:CC50"/>
    <mergeCell ref="CD50:CE50"/>
    <mergeCell ref="CB51:CC51"/>
    <mergeCell ref="CD51:CE51"/>
    <mergeCell ref="CB52:CC52"/>
    <mergeCell ref="CD52:CE52"/>
    <mergeCell ref="CB53:CC53"/>
    <mergeCell ref="CD53:CE53"/>
    <mergeCell ref="CB54:CC54"/>
    <mergeCell ref="CB27:CC27"/>
    <mergeCell ref="CD27:CE27"/>
    <mergeCell ref="CB28:CC28"/>
    <mergeCell ref="CD28:CE28"/>
    <mergeCell ref="CB29:CC29"/>
    <mergeCell ref="CD29:CE29"/>
    <mergeCell ref="CB30:CC30"/>
    <mergeCell ref="CD30:CE30"/>
    <mergeCell ref="CB31:CC31"/>
    <mergeCell ref="CD31:CE31"/>
    <mergeCell ref="CB32:CC32"/>
    <mergeCell ref="CD32:CE32"/>
    <mergeCell ref="CB33:CC33"/>
    <mergeCell ref="CD33:CE33"/>
    <mergeCell ref="CB75:CC75"/>
    <mergeCell ref="CD75:CE75"/>
    <mergeCell ref="CB58:CC58"/>
    <mergeCell ref="CD58:CE58"/>
    <mergeCell ref="CB59:CC59"/>
    <mergeCell ref="CD59:CE59"/>
    <mergeCell ref="CB60:CC60"/>
    <mergeCell ref="CD60:CE60"/>
    <mergeCell ref="CB61:CC61"/>
    <mergeCell ref="CD61:CE61"/>
    <mergeCell ref="CB62:CC62"/>
    <mergeCell ref="CD62:CE62"/>
    <mergeCell ref="CB63:CC63"/>
    <mergeCell ref="CD63:CE63"/>
    <mergeCell ref="CB64:CC64"/>
    <mergeCell ref="CD64:CE64"/>
    <mergeCell ref="CB65:CC65"/>
    <mergeCell ref="CD65:CE65"/>
    <mergeCell ref="BL72:BM72"/>
    <mergeCell ref="BN72:BO72"/>
    <mergeCell ref="BL49:BM49"/>
    <mergeCell ref="BN49:BO49"/>
    <mergeCell ref="BL50:BM50"/>
    <mergeCell ref="BN50:BO50"/>
    <mergeCell ref="BL51:BM51"/>
    <mergeCell ref="BN51:BO51"/>
    <mergeCell ref="BL52:BM52"/>
    <mergeCell ref="BN52:BO52"/>
    <mergeCell ref="BL53:BM53"/>
    <mergeCell ref="BN53:BO53"/>
    <mergeCell ref="BL54:BM54"/>
    <mergeCell ref="BN54:BO54"/>
    <mergeCell ref="BL55:BM55"/>
    <mergeCell ref="BN55:BO55"/>
    <mergeCell ref="CD54:CE54"/>
    <mergeCell ref="CB55:CC55"/>
    <mergeCell ref="CD55:CE55"/>
    <mergeCell ref="CB66:CC66"/>
    <mergeCell ref="CD66:CE66"/>
    <mergeCell ref="CB67:CC67"/>
    <mergeCell ref="CD67:CE67"/>
    <mergeCell ref="CB68:CC68"/>
    <mergeCell ref="CD68:CE68"/>
    <mergeCell ref="CB69:CC69"/>
    <mergeCell ref="CD69:CE69"/>
    <mergeCell ref="CB70:CC70"/>
    <mergeCell ref="CD70:CE70"/>
    <mergeCell ref="CB71:CC71"/>
    <mergeCell ref="CD71:CE71"/>
    <mergeCell ref="CB72:CC72"/>
    <mergeCell ref="BL47:BM47"/>
    <mergeCell ref="BN47:BO47"/>
    <mergeCell ref="BL48:BM48"/>
    <mergeCell ref="BN48:BO48"/>
    <mergeCell ref="BL73:BM73"/>
    <mergeCell ref="BN73:BO73"/>
    <mergeCell ref="BL74:BM74"/>
    <mergeCell ref="BN74:BO74"/>
    <mergeCell ref="BL75:BM75"/>
    <mergeCell ref="BN75:BO75"/>
    <mergeCell ref="BL76:BM76"/>
    <mergeCell ref="BN76:BO76"/>
    <mergeCell ref="BL62:BM62"/>
    <mergeCell ref="BN62:BO62"/>
    <mergeCell ref="BL63:BM63"/>
    <mergeCell ref="BN63:BO63"/>
    <mergeCell ref="BL64:BM64"/>
    <mergeCell ref="BN64:BO64"/>
    <mergeCell ref="BL65:BM65"/>
    <mergeCell ref="BN65:BO65"/>
    <mergeCell ref="BL66:BM66"/>
    <mergeCell ref="BN66:BO66"/>
    <mergeCell ref="BL67:BM67"/>
    <mergeCell ref="BN67:BO67"/>
    <mergeCell ref="BL68:BM68"/>
    <mergeCell ref="BN68:BO68"/>
    <mergeCell ref="BL69:BM69"/>
    <mergeCell ref="BN69:BO69"/>
    <mergeCell ref="BL70:BM70"/>
    <mergeCell ref="BN70:BO70"/>
    <mergeCell ref="BL71:BM71"/>
    <mergeCell ref="BN71:BO71"/>
    <mergeCell ref="BH63:BI63"/>
    <mergeCell ref="BL56:BM56"/>
    <mergeCell ref="BN56:BO56"/>
    <mergeCell ref="BL27:BM27"/>
    <mergeCell ref="BN27:BO27"/>
    <mergeCell ref="BL28:BM28"/>
    <mergeCell ref="BN28:BO28"/>
    <mergeCell ref="BL29:BM29"/>
    <mergeCell ref="BN29:BO29"/>
    <mergeCell ref="BL30:BM30"/>
    <mergeCell ref="BN30:BO30"/>
    <mergeCell ref="BL31:BM31"/>
    <mergeCell ref="BN31:BO31"/>
    <mergeCell ref="BL32:BM32"/>
    <mergeCell ref="BN32:BO32"/>
    <mergeCell ref="BL33:BM33"/>
    <mergeCell ref="BN33:BO33"/>
    <mergeCell ref="BL34:BM34"/>
    <mergeCell ref="BN34:BO34"/>
    <mergeCell ref="BL35:BM35"/>
    <mergeCell ref="BN35:BO35"/>
    <mergeCell ref="BL40:BM40"/>
    <mergeCell ref="BN40:BO40"/>
    <mergeCell ref="BL41:BM41"/>
    <mergeCell ref="BN41:BO41"/>
    <mergeCell ref="BL42:BM42"/>
    <mergeCell ref="BN42:BO42"/>
    <mergeCell ref="BL43:BM43"/>
    <mergeCell ref="BN43:BO43"/>
    <mergeCell ref="BL44:BM44"/>
    <mergeCell ref="BN44:BO44"/>
    <mergeCell ref="BL45:BM45"/>
    <mergeCell ref="BB68:BC68"/>
    <mergeCell ref="BB69:BC69"/>
    <mergeCell ref="BB70:BC70"/>
    <mergeCell ref="BB71:BC71"/>
    <mergeCell ref="BB72:BC72"/>
    <mergeCell ref="BB73:BC73"/>
    <mergeCell ref="BB74:BC74"/>
    <mergeCell ref="BB75:BC75"/>
    <mergeCell ref="BB76:BC7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3:BC63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L37:BM37"/>
    <mergeCell ref="BN37:BO37"/>
    <mergeCell ref="BF27:BG27"/>
    <mergeCell ref="BD28:BE28"/>
    <mergeCell ref="BF28:BG28"/>
    <mergeCell ref="BD29:BE29"/>
    <mergeCell ref="BF29:BG29"/>
    <mergeCell ref="BD30:BE30"/>
    <mergeCell ref="BF30:BG30"/>
    <mergeCell ref="BD31:BE31"/>
    <mergeCell ref="BF31:BG31"/>
    <mergeCell ref="BD32:BE32"/>
    <mergeCell ref="BF32:BG32"/>
    <mergeCell ref="BF39:BG39"/>
    <mergeCell ref="BD40:BE40"/>
    <mergeCell ref="BF40:BG40"/>
    <mergeCell ref="BD41:BE41"/>
    <mergeCell ref="AX51:AY51"/>
    <mergeCell ref="A7:E7"/>
    <mergeCell ref="F7:W7"/>
    <mergeCell ref="F9:N9"/>
    <mergeCell ref="O9:Q9"/>
    <mergeCell ref="R9:W9"/>
    <mergeCell ref="AX43:AY43"/>
    <mergeCell ref="AX44:AY44"/>
    <mergeCell ref="AX45:AY45"/>
    <mergeCell ref="AX46:AY46"/>
    <mergeCell ref="AX47:AY47"/>
    <mergeCell ref="AX48:AY48"/>
    <mergeCell ref="AX49:AY49"/>
    <mergeCell ref="AX52:AY52"/>
    <mergeCell ref="AX53:AY53"/>
    <mergeCell ref="AX54:AY54"/>
    <mergeCell ref="AX55:AY55"/>
    <mergeCell ref="C52:F52"/>
    <mergeCell ref="G52:J52"/>
    <mergeCell ref="K52:O52"/>
    <mergeCell ref="P52:V52"/>
    <mergeCell ref="A49:B49"/>
    <mergeCell ref="C49:F49"/>
    <mergeCell ref="G49:J49"/>
    <mergeCell ref="K49:O49"/>
    <mergeCell ref="A50:B50"/>
    <mergeCell ref="C50:F50"/>
    <mergeCell ref="A51:B51"/>
    <mergeCell ref="C51:F51"/>
    <mergeCell ref="G51:J51"/>
    <mergeCell ref="K51:O51"/>
    <mergeCell ref="AO50:AP50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50:AY50"/>
    <mergeCell ref="A52:B52"/>
    <mergeCell ref="A53:B53"/>
    <mergeCell ref="A54:B54"/>
    <mergeCell ref="A55:B55"/>
    <mergeCell ref="A56:B56"/>
    <mergeCell ref="A57:B57"/>
    <mergeCell ref="CH75:CI75"/>
    <mergeCell ref="CF75:CG75"/>
    <mergeCell ref="BZ75:CA75"/>
    <mergeCell ref="W75:AE75"/>
    <mergeCell ref="AF75:AN75"/>
    <mergeCell ref="AO75:AP75"/>
    <mergeCell ref="BH74:BI74"/>
    <mergeCell ref="AQ75:AS75"/>
    <mergeCell ref="AF76:AN76"/>
    <mergeCell ref="AO76:AP76"/>
    <mergeCell ref="BH75:BI75"/>
    <mergeCell ref="BZ76:CA76"/>
    <mergeCell ref="AQ76:AS76"/>
    <mergeCell ref="AT76:AU76"/>
    <mergeCell ref="AV76:AW76"/>
    <mergeCell ref="AZ76:BA76"/>
    <mergeCell ref="BJ75:BK75"/>
    <mergeCell ref="BX75:BY75"/>
    <mergeCell ref="BH76:BI76"/>
    <mergeCell ref="BJ76:BK76"/>
    <mergeCell ref="BX76:BY76"/>
    <mergeCell ref="BX74:BY74"/>
    <mergeCell ref="CF74:CG74"/>
    <mergeCell ref="AF74:AN74"/>
    <mergeCell ref="AX57:AY57"/>
    <mergeCell ref="AX56:AY56"/>
    <mergeCell ref="AO74:AP74"/>
    <mergeCell ref="AX76:AY76"/>
    <mergeCell ref="CF76:CG76"/>
    <mergeCell ref="CH76:CI76"/>
    <mergeCell ref="AT75:AU75"/>
    <mergeCell ref="AV75:AW75"/>
    <mergeCell ref="AZ75:BA75"/>
    <mergeCell ref="AX75:AY75"/>
    <mergeCell ref="A75:B75"/>
    <mergeCell ref="C75:F75"/>
    <mergeCell ref="G75:J75"/>
    <mergeCell ref="K75:O75"/>
    <mergeCell ref="P76:V76"/>
    <mergeCell ref="W76:AE76"/>
    <mergeCell ref="A76:B76"/>
    <mergeCell ref="C76:F76"/>
    <mergeCell ref="G76:J76"/>
    <mergeCell ref="K76:O76"/>
    <mergeCell ref="CB76:CC76"/>
    <mergeCell ref="CD76:CE76"/>
    <mergeCell ref="BP76:BQ76"/>
    <mergeCell ref="BR76:BS76"/>
    <mergeCell ref="BT76:BU76"/>
    <mergeCell ref="BV76:BW76"/>
    <mergeCell ref="BD75:BE75"/>
    <mergeCell ref="BF75:BG75"/>
    <mergeCell ref="BD76:BE76"/>
    <mergeCell ref="BF76:BG76"/>
    <mergeCell ref="AT73:AU73"/>
    <mergeCell ref="AV73:AW73"/>
    <mergeCell ref="AZ73:BA73"/>
    <mergeCell ref="P75:V75"/>
    <mergeCell ref="A73:B73"/>
    <mergeCell ref="C73:F73"/>
    <mergeCell ref="G73:J73"/>
    <mergeCell ref="K73:O73"/>
    <mergeCell ref="P74:V74"/>
    <mergeCell ref="W74:AE74"/>
    <mergeCell ref="A74:B74"/>
    <mergeCell ref="C74:F74"/>
    <mergeCell ref="G74:J74"/>
    <mergeCell ref="K74:O74"/>
    <mergeCell ref="P73:V73"/>
    <mergeCell ref="CH73:CI73"/>
    <mergeCell ref="CF73:CG73"/>
    <mergeCell ref="BZ73:CA73"/>
    <mergeCell ref="W73:AE73"/>
    <mergeCell ref="AF73:AN73"/>
    <mergeCell ref="AO73:AP73"/>
    <mergeCell ref="AQ73:AS73"/>
    <mergeCell ref="BJ73:BK73"/>
    <mergeCell ref="BX73:BY73"/>
    <mergeCell ref="BZ74:CA74"/>
    <mergeCell ref="AQ74:AS74"/>
    <mergeCell ref="AT74:AU74"/>
    <mergeCell ref="AV74:AW74"/>
    <mergeCell ref="AZ74:BA74"/>
    <mergeCell ref="BJ74:BK74"/>
    <mergeCell ref="BH73:BI73"/>
    <mergeCell ref="CH74:CI74"/>
    <mergeCell ref="AX73:AY73"/>
    <mergeCell ref="AX74:AY74"/>
    <mergeCell ref="CH71:CI71"/>
    <mergeCell ref="CF71:CG71"/>
    <mergeCell ref="BZ71:CA71"/>
    <mergeCell ref="W71:AE71"/>
    <mergeCell ref="AF71:AN71"/>
    <mergeCell ref="AO71:AP71"/>
    <mergeCell ref="BH70:BI70"/>
    <mergeCell ref="AQ71:AS71"/>
    <mergeCell ref="AF72:AN72"/>
    <mergeCell ref="AO72:AP72"/>
    <mergeCell ref="BH71:BI71"/>
    <mergeCell ref="BZ72:CA72"/>
    <mergeCell ref="AQ72:AS72"/>
    <mergeCell ref="AT72:AU72"/>
    <mergeCell ref="AV72:AW72"/>
    <mergeCell ref="AZ72:BA72"/>
    <mergeCell ref="BJ71:BK71"/>
    <mergeCell ref="BX71:BY71"/>
    <mergeCell ref="BH72:BI72"/>
    <mergeCell ref="BJ72:BK72"/>
    <mergeCell ref="BX72:BY72"/>
    <mergeCell ref="BX70:BY70"/>
    <mergeCell ref="CF70:CG70"/>
    <mergeCell ref="AF70:AN70"/>
    <mergeCell ref="AO70:AP70"/>
    <mergeCell ref="AX72:AY72"/>
    <mergeCell ref="CF72:CG72"/>
    <mergeCell ref="CH72:CI72"/>
    <mergeCell ref="AT71:AU71"/>
    <mergeCell ref="AV71:AW71"/>
    <mergeCell ref="AZ71:BA71"/>
    <mergeCell ref="AX71:AY71"/>
    <mergeCell ref="A71:B71"/>
    <mergeCell ref="C71:F71"/>
    <mergeCell ref="G71:J71"/>
    <mergeCell ref="K71:O71"/>
    <mergeCell ref="P72:V72"/>
    <mergeCell ref="W72:AE72"/>
    <mergeCell ref="A72:B72"/>
    <mergeCell ref="C72:F72"/>
    <mergeCell ref="G72:J72"/>
    <mergeCell ref="K72:O72"/>
    <mergeCell ref="AT69:AU69"/>
    <mergeCell ref="AV69:AW69"/>
    <mergeCell ref="AZ69:BA69"/>
    <mergeCell ref="P71:V71"/>
    <mergeCell ref="A69:B69"/>
    <mergeCell ref="C69:F69"/>
    <mergeCell ref="G69:J69"/>
    <mergeCell ref="K69:O69"/>
    <mergeCell ref="P70:V70"/>
    <mergeCell ref="W70:AE70"/>
    <mergeCell ref="A70:B70"/>
    <mergeCell ref="C70:F70"/>
    <mergeCell ref="G70:J70"/>
    <mergeCell ref="K70:O70"/>
    <mergeCell ref="P69:V69"/>
    <mergeCell ref="CH69:CI69"/>
    <mergeCell ref="CF69:CG69"/>
    <mergeCell ref="BZ69:CA69"/>
    <mergeCell ref="W69:AE69"/>
    <mergeCell ref="AF69:AN69"/>
    <mergeCell ref="AO69:AP69"/>
    <mergeCell ref="AQ69:AS69"/>
    <mergeCell ref="BJ69:BK69"/>
    <mergeCell ref="BX69:BY69"/>
    <mergeCell ref="BZ70:CA70"/>
    <mergeCell ref="AQ70:AS70"/>
    <mergeCell ref="AT70:AU70"/>
    <mergeCell ref="AV70:AW70"/>
    <mergeCell ref="AZ70:BA70"/>
    <mergeCell ref="BJ70:BK70"/>
    <mergeCell ref="BH69:BI69"/>
    <mergeCell ref="CH70:CI70"/>
    <mergeCell ref="AX69:AY69"/>
    <mergeCell ref="AX70:AY70"/>
    <mergeCell ref="BD70:BE70"/>
    <mergeCell ref="BF70:BG70"/>
    <mergeCell ref="BP70:BQ70"/>
    <mergeCell ref="BR70:BS70"/>
    <mergeCell ref="BT70:BU70"/>
    <mergeCell ref="BV70:BW70"/>
    <mergeCell ref="CH67:CI67"/>
    <mergeCell ref="CF67:CG67"/>
    <mergeCell ref="BZ67:CA67"/>
    <mergeCell ref="W67:AE67"/>
    <mergeCell ref="AF67:AN67"/>
    <mergeCell ref="AO67:AP67"/>
    <mergeCell ref="BH66:BI66"/>
    <mergeCell ref="AQ67:AS67"/>
    <mergeCell ref="AF68:AN68"/>
    <mergeCell ref="AO68:AP68"/>
    <mergeCell ref="BH67:BI67"/>
    <mergeCell ref="BZ68:CA68"/>
    <mergeCell ref="AQ68:AS68"/>
    <mergeCell ref="AT68:AU68"/>
    <mergeCell ref="AV68:AW68"/>
    <mergeCell ref="AZ68:BA68"/>
    <mergeCell ref="BJ67:BK67"/>
    <mergeCell ref="BX67:BY67"/>
    <mergeCell ref="BH68:BI68"/>
    <mergeCell ref="BJ68:BK68"/>
    <mergeCell ref="BX68:BY68"/>
    <mergeCell ref="BX66:BY66"/>
    <mergeCell ref="CF66:CG66"/>
    <mergeCell ref="AF66:AN66"/>
    <mergeCell ref="AO66:AP66"/>
    <mergeCell ref="AX68:AY68"/>
    <mergeCell ref="CF68:CG68"/>
    <mergeCell ref="CH68:CI68"/>
    <mergeCell ref="AT67:AU67"/>
    <mergeCell ref="AV67:AW67"/>
    <mergeCell ref="AZ67:BA67"/>
    <mergeCell ref="BB67:BC67"/>
    <mergeCell ref="AX67:AY67"/>
    <mergeCell ref="A67:B67"/>
    <mergeCell ref="C67:F67"/>
    <mergeCell ref="G67:J67"/>
    <mergeCell ref="K67:O67"/>
    <mergeCell ref="P68:V68"/>
    <mergeCell ref="W68:AE68"/>
    <mergeCell ref="A68:B68"/>
    <mergeCell ref="C68:F68"/>
    <mergeCell ref="G68:J68"/>
    <mergeCell ref="K68:O68"/>
    <mergeCell ref="AT65:AU65"/>
    <mergeCell ref="AV65:AW65"/>
    <mergeCell ref="AZ65:BA65"/>
    <mergeCell ref="P67:V67"/>
    <mergeCell ref="P66:V66"/>
    <mergeCell ref="W66:AE66"/>
    <mergeCell ref="A66:B66"/>
    <mergeCell ref="C66:F66"/>
    <mergeCell ref="G66:J66"/>
    <mergeCell ref="K66:O66"/>
    <mergeCell ref="P65:V65"/>
    <mergeCell ref="CH65:CI65"/>
    <mergeCell ref="CF65:CG65"/>
    <mergeCell ref="BZ65:CA65"/>
    <mergeCell ref="W65:AE65"/>
    <mergeCell ref="AF65:AN65"/>
    <mergeCell ref="AO65:AP65"/>
    <mergeCell ref="AQ65:AS65"/>
    <mergeCell ref="BJ65:BK65"/>
    <mergeCell ref="BX65:BY65"/>
    <mergeCell ref="CF64:CG64"/>
    <mergeCell ref="CH64:CI64"/>
    <mergeCell ref="BZ66:CA66"/>
    <mergeCell ref="AQ66:AS66"/>
    <mergeCell ref="AT66:AU66"/>
    <mergeCell ref="AV66:AW66"/>
    <mergeCell ref="AZ66:BA66"/>
    <mergeCell ref="BJ66:BK66"/>
    <mergeCell ref="BH65:BI65"/>
    <mergeCell ref="CH66:CI66"/>
    <mergeCell ref="AF64:AN64"/>
    <mergeCell ref="AO64:AP64"/>
    <mergeCell ref="AX65:AY65"/>
    <mergeCell ref="AX66:AY66"/>
    <mergeCell ref="BB64:BC64"/>
    <mergeCell ref="BB65:BC65"/>
    <mergeCell ref="BB66:BC66"/>
    <mergeCell ref="BZ64:CA64"/>
    <mergeCell ref="AQ64:AS64"/>
    <mergeCell ref="AT64:AU64"/>
    <mergeCell ref="AV64:AW64"/>
    <mergeCell ref="AZ64:BA64"/>
    <mergeCell ref="BT65:BU65"/>
    <mergeCell ref="BJ63:BK63"/>
    <mergeCell ref="BX63:BY63"/>
    <mergeCell ref="BH64:BI64"/>
    <mergeCell ref="BJ64:BK64"/>
    <mergeCell ref="BX64:BY64"/>
    <mergeCell ref="AX64:AY64"/>
    <mergeCell ref="A65:B65"/>
    <mergeCell ref="C65:F65"/>
    <mergeCell ref="G65:J65"/>
    <mergeCell ref="K65:O65"/>
    <mergeCell ref="A63:B63"/>
    <mergeCell ref="C63:F63"/>
    <mergeCell ref="G63:J63"/>
    <mergeCell ref="K63:O63"/>
    <mergeCell ref="P64:V64"/>
    <mergeCell ref="W64:AE64"/>
    <mergeCell ref="A64:B64"/>
    <mergeCell ref="C64:F64"/>
    <mergeCell ref="G64:J64"/>
    <mergeCell ref="K64:O64"/>
    <mergeCell ref="P63:V63"/>
    <mergeCell ref="AX63:AY63"/>
    <mergeCell ref="BP63:BQ63"/>
    <mergeCell ref="BR63:BS63"/>
    <mergeCell ref="BT63:BU63"/>
    <mergeCell ref="BV63:BW63"/>
    <mergeCell ref="BP64:BQ64"/>
    <mergeCell ref="BR64:BS64"/>
    <mergeCell ref="BT64:BU64"/>
    <mergeCell ref="BV64:BW64"/>
    <mergeCell ref="BP65:BQ65"/>
    <mergeCell ref="BR65:BS65"/>
    <mergeCell ref="P62:V62"/>
    <mergeCell ref="W62:AE62"/>
    <mergeCell ref="A62:B62"/>
    <mergeCell ref="C62:F62"/>
    <mergeCell ref="G62:J62"/>
    <mergeCell ref="K62:O62"/>
    <mergeCell ref="W63:AE63"/>
    <mergeCell ref="BZ62:CA62"/>
    <mergeCell ref="CF62:CG62"/>
    <mergeCell ref="CH62:CI62"/>
    <mergeCell ref="BZ60:CA60"/>
    <mergeCell ref="AF62:AN62"/>
    <mergeCell ref="AO62:AP62"/>
    <mergeCell ref="BH61:BI61"/>
    <mergeCell ref="AQ62:AS62"/>
    <mergeCell ref="AT62:AU62"/>
    <mergeCell ref="AV62:AW62"/>
    <mergeCell ref="AZ62:BA62"/>
    <mergeCell ref="AX61:AY61"/>
    <mergeCell ref="BJ62:BK62"/>
    <mergeCell ref="BX62:BY62"/>
    <mergeCell ref="AT63:AU63"/>
    <mergeCell ref="AV63:AW63"/>
    <mergeCell ref="AZ63:BA63"/>
    <mergeCell ref="BH62:BI62"/>
    <mergeCell ref="AX62:AY62"/>
    <mergeCell ref="CH63:CI63"/>
    <mergeCell ref="CF63:CG63"/>
    <mergeCell ref="BZ63:CA63"/>
    <mergeCell ref="AF63:AN63"/>
    <mergeCell ref="AO63:AP63"/>
    <mergeCell ref="AQ63:AS63"/>
    <mergeCell ref="AT61:AU61"/>
    <mergeCell ref="AV61:AW61"/>
    <mergeCell ref="AZ61:BA61"/>
    <mergeCell ref="AT60:AU60"/>
    <mergeCell ref="AV60:AW60"/>
    <mergeCell ref="AZ60:BA60"/>
    <mergeCell ref="BH60:BI60"/>
    <mergeCell ref="AX60:AY60"/>
    <mergeCell ref="A61:B61"/>
    <mergeCell ref="C61:F61"/>
    <mergeCell ref="G61:J61"/>
    <mergeCell ref="K61:O61"/>
    <mergeCell ref="P61:V61"/>
    <mergeCell ref="CH61:CI61"/>
    <mergeCell ref="CF61:CG61"/>
    <mergeCell ref="BZ61:CA61"/>
    <mergeCell ref="W61:AE61"/>
    <mergeCell ref="AF61:AN61"/>
    <mergeCell ref="BJ61:BK61"/>
    <mergeCell ref="BX61:BY61"/>
    <mergeCell ref="AO61:AP61"/>
    <mergeCell ref="AQ61:AS61"/>
    <mergeCell ref="CF60:CG60"/>
    <mergeCell ref="CH60:CI60"/>
    <mergeCell ref="BX60:BY60"/>
    <mergeCell ref="AF60:AN60"/>
    <mergeCell ref="AO60:AP60"/>
    <mergeCell ref="AQ60:AS60"/>
    <mergeCell ref="BL60:BM60"/>
    <mergeCell ref="BN60:BO60"/>
    <mergeCell ref="BL61:BM61"/>
    <mergeCell ref="BN61:BO61"/>
    <mergeCell ref="P58:V58"/>
    <mergeCell ref="W58:AE58"/>
    <mergeCell ref="AF58:AN58"/>
    <mergeCell ref="AO58:AP58"/>
    <mergeCell ref="A60:B60"/>
    <mergeCell ref="C60:F60"/>
    <mergeCell ref="G60:J60"/>
    <mergeCell ref="K60:O60"/>
    <mergeCell ref="P60:V60"/>
    <mergeCell ref="W60:AE60"/>
    <mergeCell ref="BJ60:BK60"/>
    <mergeCell ref="BH58:BI58"/>
    <mergeCell ref="BJ58:BK58"/>
    <mergeCell ref="BX58:BY58"/>
    <mergeCell ref="BZ58:CA58"/>
    <mergeCell ref="AQ58:AS58"/>
    <mergeCell ref="AT58:AU58"/>
    <mergeCell ref="AV58:AW58"/>
    <mergeCell ref="AZ58:BA58"/>
    <mergeCell ref="AX58:AY58"/>
    <mergeCell ref="BL58:BM58"/>
    <mergeCell ref="BN58:BO58"/>
    <mergeCell ref="BL59:BM59"/>
    <mergeCell ref="BN59:BO59"/>
    <mergeCell ref="A58:B58"/>
    <mergeCell ref="A59:B59"/>
    <mergeCell ref="BD58:BE58"/>
    <mergeCell ref="BF58:BG58"/>
    <mergeCell ref="BD59:BE59"/>
    <mergeCell ref="BF59:BG59"/>
    <mergeCell ref="BD60:BE60"/>
    <mergeCell ref="BF60:BG60"/>
    <mergeCell ref="CH59:CI59"/>
    <mergeCell ref="CF58:CG58"/>
    <mergeCell ref="CH58:CI58"/>
    <mergeCell ref="C59:F59"/>
    <mergeCell ref="G59:J59"/>
    <mergeCell ref="K59:O59"/>
    <mergeCell ref="P59:V59"/>
    <mergeCell ref="W59:AE59"/>
    <mergeCell ref="AF59:AN59"/>
    <mergeCell ref="AO59:AP59"/>
    <mergeCell ref="BH59:BI59"/>
    <mergeCell ref="AT59:AU59"/>
    <mergeCell ref="AV59:AW59"/>
    <mergeCell ref="AZ59:BA59"/>
    <mergeCell ref="AQ59:AS59"/>
    <mergeCell ref="BJ57:BK57"/>
    <mergeCell ref="BX57:BY57"/>
    <mergeCell ref="BZ57:CA57"/>
    <mergeCell ref="AQ57:AS57"/>
    <mergeCell ref="AT57:AU57"/>
    <mergeCell ref="AV57:AW57"/>
    <mergeCell ref="AZ57:BA57"/>
    <mergeCell ref="CF57:CG57"/>
    <mergeCell ref="CH57:CI57"/>
    <mergeCell ref="AX59:AY59"/>
    <mergeCell ref="CF59:CG59"/>
    <mergeCell ref="BJ59:BK59"/>
    <mergeCell ref="BX59:BY59"/>
    <mergeCell ref="BZ59:CA59"/>
    <mergeCell ref="C58:F58"/>
    <mergeCell ref="G58:J58"/>
    <mergeCell ref="K58:O58"/>
    <mergeCell ref="BH57:BI57"/>
    <mergeCell ref="BJ56:BK56"/>
    <mergeCell ref="BX56:BY56"/>
    <mergeCell ref="BZ56:CA56"/>
    <mergeCell ref="AQ56:AS56"/>
    <mergeCell ref="AT56:AU56"/>
    <mergeCell ref="AV56:AW56"/>
    <mergeCell ref="AZ56:BA56"/>
    <mergeCell ref="CF56:CG56"/>
    <mergeCell ref="CH56:CI56"/>
    <mergeCell ref="C57:F57"/>
    <mergeCell ref="G57:J57"/>
    <mergeCell ref="K57:O57"/>
    <mergeCell ref="P57:V57"/>
    <mergeCell ref="W57:AE57"/>
    <mergeCell ref="AF57:AN57"/>
    <mergeCell ref="AO57:AP57"/>
    <mergeCell ref="CB57:CC57"/>
    <mergeCell ref="CD57:CE57"/>
    <mergeCell ref="BL57:BM57"/>
    <mergeCell ref="BN57:BO57"/>
    <mergeCell ref="BD56:BE56"/>
    <mergeCell ref="BF56:BG56"/>
    <mergeCell ref="BD57:BE57"/>
    <mergeCell ref="BF57:BG57"/>
    <mergeCell ref="BP57:BQ57"/>
    <mergeCell ref="BR57:BS57"/>
    <mergeCell ref="BT57:BU57"/>
    <mergeCell ref="BV57:BW57"/>
    <mergeCell ref="CB56:CC56"/>
    <mergeCell ref="CD56:CE56"/>
    <mergeCell ref="CF52:CG52"/>
    <mergeCell ref="CH52:CI52"/>
    <mergeCell ref="BX52:BY52"/>
    <mergeCell ref="BZ52:CA52"/>
    <mergeCell ref="BH54:BI54"/>
    <mergeCell ref="BJ52:BK52"/>
    <mergeCell ref="C53:F53"/>
    <mergeCell ref="G53:J53"/>
    <mergeCell ref="C55:F55"/>
    <mergeCell ref="G55:J55"/>
    <mergeCell ref="K55:O55"/>
    <mergeCell ref="P55:V55"/>
    <mergeCell ref="W55:AE55"/>
    <mergeCell ref="AF55:AN55"/>
    <mergeCell ref="AO55:AP55"/>
    <mergeCell ref="BH56:BI56"/>
    <mergeCell ref="BJ55:BK55"/>
    <mergeCell ref="BX55:BY55"/>
    <mergeCell ref="BZ55:CA55"/>
    <mergeCell ref="AQ55:AS55"/>
    <mergeCell ref="AT55:AU55"/>
    <mergeCell ref="AV55:AW55"/>
    <mergeCell ref="AZ55:BA55"/>
    <mergeCell ref="CF55:CG55"/>
    <mergeCell ref="CH55:CI55"/>
    <mergeCell ref="C56:F56"/>
    <mergeCell ref="G56:J56"/>
    <mergeCell ref="K56:O56"/>
    <mergeCell ref="P56:V56"/>
    <mergeCell ref="W56:AE56"/>
    <mergeCell ref="AF56:AN56"/>
    <mergeCell ref="AO56:AP56"/>
    <mergeCell ref="CF53:CG53"/>
    <mergeCell ref="CH53:CI53"/>
    <mergeCell ref="BH55:BI55"/>
    <mergeCell ref="C54:F54"/>
    <mergeCell ref="G54:J54"/>
    <mergeCell ref="K54:O54"/>
    <mergeCell ref="P54:V54"/>
    <mergeCell ref="W54:AE54"/>
    <mergeCell ref="AF54:AN54"/>
    <mergeCell ref="AO54:AP54"/>
    <mergeCell ref="BJ54:BK54"/>
    <mergeCell ref="BX54:BY54"/>
    <mergeCell ref="BZ54:CA54"/>
    <mergeCell ref="AQ54:AS54"/>
    <mergeCell ref="AT54:AU54"/>
    <mergeCell ref="AV54:AW54"/>
    <mergeCell ref="AZ54:BA54"/>
    <mergeCell ref="CF54:CG54"/>
    <mergeCell ref="CH54:CI54"/>
    <mergeCell ref="K53:O53"/>
    <mergeCell ref="P53:V53"/>
    <mergeCell ref="BZ53:CA53"/>
    <mergeCell ref="AQ53:AS53"/>
    <mergeCell ref="AT53:AU53"/>
    <mergeCell ref="AV53:AW53"/>
    <mergeCell ref="AZ53:BA53"/>
    <mergeCell ref="BJ53:BK53"/>
    <mergeCell ref="BX53:BY53"/>
    <mergeCell ref="AO53:AP53"/>
    <mergeCell ref="W53:AE53"/>
    <mergeCell ref="AF53:AN53"/>
    <mergeCell ref="BH52:BI52"/>
    <mergeCell ref="AO52:AP52"/>
    <mergeCell ref="W52:AE52"/>
    <mergeCell ref="AF52:AN52"/>
    <mergeCell ref="BH53:BI53"/>
    <mergeCell ref="AQ52:AS52"/>
    <mergeCell ref="AT52:AU52"/>
    <mergeCell ref="AV52:AW52"/>
    <mergeCell ref="AZ52:BA52"/>
    <mergeCell ref="CH49:CI49"/>
    <mergeCell ref="CF50:CG50"/>
    <mergeCell ref="CH50:CI50"/>
    <mergeCell ref="AZ49:BA49"/>
    <mergeCell ref="BH49:BI49"/>
    <mergeCell ref="BJ49:BK49"/>
    <mergeCell ref="BX49:BY49"/>
    <mergeCell ref="BZ49:CA49"/>
    <mergeCell ref="CF49:CG49"/>
    <mergeCell ref="W51:AE51"/>
    <mergeCell ref="AF51:AN51"/>
    <mergeCell ref="AZ51:BA51"/>
    <mergeCell ref="BH51:BI51"/>
    <mergeCell ref="BJ51:BK51"/>
    <mergeCell ref="AO51:AP51"/>
    <mergeCell ref="AT51:AU51"/>
    <mergeCell ref="AV51:AW51"/>
    <mergeCell ref="BZ51:CA51"/>
    <mergeCell ref="AZ50:BA50"/>
    <mergeCell ref="AT50:AU50"/>
    <mergeCell ref="AV50:AW50"/>
    <mergeCell ref="BX51:BY51"/>
    <mergeCell ref="BX50:BY50"/>
    <mergeCell ref="BZ50:CA50"/>
    <mergeCell ref="BH50:BI50"/>
    <mergeCell ref="BJ50:BK50"/>
    <mergeCell ref="CF51:CG51"/>
    <mergeCell ref="CH51:CI51"/>
    <mergeCell ref="BH47:BI47"/>
    <mergeCell ref="BJ47:BK47"/>
    <mergeCell ref="BX47:BY47"/>
    <mergeCell ref="BZ45:CA45"/>
    <mergeCell ref="CH45:CI45"/>
    <mergeCell ref="AZ46:BA46"/>
    <mergeCell ref="BH46:BI46"/>
    <mergeCell ref="BJ46:BK46"/>
    <mergeCell ref="BX46:BY46"/>
    <mergeCell ref="BZ46:CA46"/>
    <mergeCell ref="AZ48:BA48"/>
    <mergeCell ref="BH48:BI48"/>
    <mergeCell ref="BJ48:BK48"/>
    <mergeCell ref="BX48:BY48"/>
    <mergeCell ref="AZ47:BA47"/>
    <mergeCell ref="CF45:CG45"/>
    <mergeCell ref="BJ45:BK45"/>
    <mergeCell ref="BX45:BY45"/>
    <mergeCell ref="BZ47:CA47"/>
    <mergeCell ref="CF47:CG47"/>
    <mergeCell ref="CH47:CI47"/>
    <mergeCell ref="BZ48:CA48"/>
    <mergeCell ref="CF48:CG48"/>
    <mergeCell ref="CH48:CI48"/>
    <mergeCell ref="BN45:BO45"/>
    <mergeCell ref="BL46:BM46"/>
    <mergeCell ref="BN46:BO46"/>
    <mergeCell ref="BZ43:CA43"/>
    <mergeCell ref="CF43:CG43"/>
    <mergeCell ref="CF44:CG44"/>
    <mergeCell ref="CH44:CI44"/>
    <mergeCell ref="AZ43:BA43"/>
    <mergeCell ref="BH43:BI43"/>
    <mergeCell ref="BJ43:BK43"/>
    <mergeCell ref="BX43:BY43"/>
    <mergeCell ref="CF46:CG46"/>
    <mergeCell ref="CH46:CI46"/>
    <mergeCell ref="AZ45:BA45"/>
    <mergeCell ref="BH45:BI45"/>
    <mergeCell ref="CH43:CI43"/>
    <mergeCell ref="AZ44:BA44"/>
    <mergeCell ref="BH44:BI44"/>
    <mergeCell ref="BJ44:BK44"/>
    <mergeCell ref="BX44:BY44"/>
    <mergeCell ref="BZ44:CA44"/>
    <mergeCell ref="BB43:BC43"/>
    <mergeCell ref="BB44:BC44"/>
    <mergeCell ref="BB45:BC45"/>
    <mergeCell ref="BB46:BC46"/>
    <mergeCell ref="BD46:BE46"/>
    <mergeCell ref="BF46:BG46"/>
    <mergeCell ref="CB43:CC43"/>
    <mergeCell ref="CD43:CE43"/>
    <mergeCell ref="CB44:CC44"/>
    <mergeCell ref="CD44:CE44"/>
    <mergeCell ref="CB45:CC45"/>
    <mergeCell ref="CD45:CE45"/>
    <mergeCell ref="CB46:CC46"/>
    <mergeCell ref="CD46:CE46"/>
    <mergeCell ref="AZ40:BA40"/>
    <mergeCell ref="BH40:BI40"/>
    <mergeCell ref="BJ40:BK40"/>
    <mergeCell ref="BX40:BY40"/>
    <mergeCell ref="BZ40:CA40"/>
    <mergeCell ref="CF40:CG40"/>
    <mergeCell ref="CH40:CI40"/>
    <mergeCell ref="AZ39:BA39"/>
    <mergeCell ref="BH39:BI39"/>
    <mergeCell ref="CH41:CI41"/>
    <mergeCell ref="AZ42:BA42"/>
    <mergeCell ref="BH42:BI42"/>
    <mergeCell ref="BJ42:BK42"/>
    <mergeCell ref="BX42:BY42"/>
    <mergeCell ref="BZ42:CA42"/>
    <mergeCell ref="CF42:CG42"/>
    <mergeCell ref="CH42:CI42"/>
    <mergeCell ref="AZ41:BA41"/>
    <mergeCell ref="BH41:BI41"/>
    <mergeCell ref="BZ41:CA41"/>
    <mergeCell ref="CF41:CG41"/>
    <mergeCell ref="BJ41:BK41"/>
    <mergeCell ref="BX41:BY41"/>
    <mergeCell ref="BB42:BC42"/>
    <mergeCell ref="CD39:CE39"/>
    <mergeCell ref="CB40:CC40"/>
    <mergeCell ref="CD40:CE40"/>
    <mergeCell ref="CB41:CC41"/>
    <mergeCell ref="CD41:CE41"/>
    <mergeCell ref="CB42:CC42"/>
    <mergeCell ref="CD42:CE42"/>
    <mergeCell ref="BD39:BE39"/>
    <mergeCell ref="CH37:CI37"/>
    <mergeCell ref="AZ38:BA38"/>
    <mergeCell ref="BH38:BI38"/>
    <mergeCell ref="BJ38:BK38"/>
    <mergeCell ref="BX38:BY38"/>
    <mergeCell ref="BZ38:CA38"/>
    <mergeCell ref="CF38:CG38"/>
    <mergeCell ref="CH38:CI38"/>
    <mergeCell ref="AZ37:BA37"/>
    <mergeCell ref="BH37:BI37"/>
    <mergeCell ref="BJ39:BK39"/>
    <mergeCell ref="BX39:BY39"/>
    <mergeCell ref="BZ37:CA37"/>
    <mergeCell ref="CF37:CG37"/>
    <mergeCell ref="BJ37:BK37"/>
    <mergeCell ref="BX37:BY37"/>
    <mergeCell ref="BZ39:CA39"/>
    <mergeCell ref="CF39:CG39"/>
    <mergeCell ref="CH39:CI39"/>
    <mergeCell ref="BL38:BM38"/>
    <mergeCell ref="BN38:BO38"/>
    <mergeCell ref="BL39:BM39"/>
    <mergeCell ref="BN39:BO39"/>
    <mergeCell ref="CB37:CC37"/>
    <mergeCell ref="CD37:CE37"/>
    <mergeCell ref="CB38:CC38"/>
    <mergeCell ref="CD38:CE38"/>
    <mergeCell ref="CB39:CC39"/>
    <mergeCell ref="BD37:BE37"/>
    <mergeCell ref="BF37:BG37"/>
    <mergeCell ref="BD38:BE38"/>
    <mergeCell ref="BF38:BG38"/>
    <mergeCell ref="AZ36:BA36"/>
    <mergeCell ref="BH36:BI36"/>
    <mergeCell ref="BJ36:BK36"/>
    <mergeCell ref="BX36:BY36"/>
    <mergeCell ref="BZ36:CA36"/>
    <mergeCell ref="CF36:CG36"/>
    <mergeCell ref="CH36:CI36"/>
    <mergeCell ref="AZ35:BA35"/>
    <mergeCell ref="BH35:BI35"/>
    <mergeCell ref="CB34:CC34"/>
    <mergeCell ref="CD34:CE34"/>
    <mergeCell ref="CB35:CC35"/>
    <mergeCell ref="CD35:CE35"/>
    <mergeCell ref="CB36:CC36"/>
    <mergeCell ref="CD36:CE36"/>
    <mergeCell ref="BL36:BM36"/>
    <mergeCell ref="BN36:BO36"/>
    <mergeCell ref="BD36:BE36"/>
    <mergeCell ref="BF36:BG36"/>
    <mergeCell ref="BP36:BQ36"/>
    <mergeCell ref="BR36:BS36"/>
    <mergeCell ref="BT36:BU36"/>
    <mergeCell ref="BV36:BW36"/>
    <mergeCell ref="CH33:CI33"/>
    <mergeCell ref="AZ34:BA34"/>
    <mergeCell ref="BH34:BI34"/>
    <mergeCell ref="BJ34:BK34"/>
    <mergeCell ref="BX34:BY34"/>
    <mergeCell ref="BZ34:CA34"/>
    <mergeCell ref="CF34:CG34"/>
    <mergeCell ref="CH34:CI34"/>
    <mergeCell ref="AZ33:BA33"/>
    <mergeCell ref="BH33:BI33"/>
    <mergeCell ref="BJ35:BK35"/>
    <mergeCell ref="BX35:BY35"/>
    <mergeCell ref="BZ33:CA33"/>
    <mergeCell ref="CF33:CG33"/>
    <mergeCell ref="BJ33:BK33"/>
    <mergeCell ref="BX33:BY33"/>
    <mergeCell ref="BZ35:CA35"/>
    <mergeCell ref="CF35:CG35"/>
    <mergeCell ref="CH35:CI35"/>
    <mergeCell ref="BD33:BE33"/>
    <mergeCell ref="BF33:BG33"/>
    <mergeCell ref="BD34:BE34"/>
    <mergeCell ref="BF34:BG34"/>
    <mergeCell ref="BD35:BE35"/>
    <mergeCell ref="BF35:BG35"/>
    <mergeCell ref="AZ30:BA30"/>
    <mergeCell ref="BH30:BI30"/>
    <mergeCell ref="BJ30:BK30"/>
    <mergeCell ref="BX30:BY30"/>
    <mergeCell ref="BZ30:CA30"/>
    <mergeCell ref="CF30:CG30"/>
    <mergeCell ref="CH30:CI30"/>
    <mergeCell ref="AZ29:BA29"/>
    <mergeCell ref="BJ31:BK31"/>
    <mergeCell ref="BX31:BY31"/>
    <mergeCell ref="BZ29:CA29"/>
    <mergeCell ref="BJ29:BK29"/>
    <mergeCell ref="BX29:BY29"/>
    <mergeCell ref="BZ31:CA31"/>
    <mergeCell ref="BH29:BI29"/>
    <mergeCell ref="CH31:CI31"/>
    <mergeCell ref="AZ32:BA32"/>
    <mergeCell ref="BH32:BI32"/>
    <mergeCell ref="BJ32:BK32"/>
    <mergeCell ref="BX32:BY32"/>
    <mergeCell ref="BZ32:CA32"/>
    <mergeCell ref="CF32:CG32"/>
    <mergeCell ref="CH32:CI32"/>
    <mergeCell ref="AZ31:BA31"/>
    <mergeCell ref="BH31:BI31"/>
    <mergeCell ref="BT30:BU30"/>
    <mergeCell ref="BV30:BW30"/>
    <mergeCell ref="BP31:BQ31"/>
    <mergeCell ref="BR31:BS31"/>
    <mergeCell ref="BT31:BU31"/>
    <mergeCell ref="BV31:BW31"/>
    <mergeCell ref="BP32:BQ32"/>
    <mergeCell ref="AZ27:BA27"/>
    <mergeCell ref="BH27:BI27"/>
    <mergeCell ref="BJ27:BK27"/>
    <mergeCell ref="BX27:BY27"/>
    <mergeCell ref="AQ51:AS51"/>
    <mergeCell ref="AQ49:AS49"/>
    <mergeCell ref="AT49:AU49"/>
    <mergeCell ref="AV49:AW49"/>
    <mergeCell ref="AQ50:AS50"/>
    <mergeCell ref="AT46:AU46"/>
    <mergeCell ref="BZ27:CA27"/>
    <mergeCell ref="CF27:CG27"/>
    <mergeCell ref="CH27:CI27"/>
    <mergeCell ref="CF26:CG26"/>
    <mergeCell ref="CH26:CI26"/>
    <mergeCell ref="CF29:CG29"/>
    <mergeCell ref="CH28:CI28"/>
    <mergeCell ref="AZ28:BA28"/>
    <mergeCell ref="BH28:BI28"/>
    <mergeCell ref="BJ28:BK28"/>
    <mergeCell ref="BX28:BY28"/>
    <mergeCell ref="BZ28:CA28"/>
    <mergeCell ref="CF28:CG28"/>
    <mergeCell ref="CF31:CG31"/>
    <mergeCell ref="AV48:AW48"/>
    <mergeCell ref="AT47:AU47"/>
    <mergeCell ref="AV47:AW47"/>
    <mergeCell ref="AT48:AU48"/>
    <mergeCell ref="AV44:AW44"/>
    <mergeCell ref="AQ43:AS43"/>
    <mergeCell ref="CH29:CI29"/>
    <mergeCell ref="AV43:AW43"/>
    <mergeCell ref="P51:V51"/>
    <mergeCell ref="C48:F48"/>
    <mergeCell ref="G48:J48"/>
    <mergeCell ref="K48:O48"/>
    <mergeCell ref="P48:V48"/>
    <mergeCell ref="A48:B48"/>
    <mergeCell ref="P50:V50"/>
    <mergeCell ref="AQ46:AS46"/>
    <mergeCell ref="K47:O47"/>
    <mergeCell ref="W48:AE48"/>
    <mergeCell ref="AO48:AP48"/>
    <mergeCell ref="AF48:AN48"/>
    <mergeCell ref="P49:V49"/>
    <mergeCell ref="AQ47:AS47"/>
    <mergeCell ref="AQ48:AS48"/>
    <mergeCell ref="P47:V47"/>
    <mergeCell ref="W47:AE47"/>
    <mergeCell ref="AF47:AN47"/>
    <mergeCell ref="W49:AE49"/>
    <mergeCell ref="AF49:AN49"/>
    <mergeCell ref="AO49:AP49"/>
    <mergeCell ref="AV46:AW46"/>
    <mergeCell ref="AV45:AW45"/>
    <mergeCell ref="A46:B46"/>
    <mergeCell ref="AO46:AP46"/>
    <mergeCell ref="AF46:AN46"/>
    <mergeCell ref="K46:O46"/>
    <mergeCell ref="P46:V46"/>
    <mergeCell ref="W46:AE46"/>
    <mergeCell ref="P45:V45"/>
    <mergeCell ref="AO45:AP45"/>
    <mergeCell ref="AO47:AP47"/>
    <mergeCell ref="A47:B47"/>
    <mergeCell ref="C47:F47"/>
    <mergeCell ref="G47:J47"/>
    <mergeCell ref="C46:F46"/>
    <mergeCell ref="G46:J46"/>
    <mergeCell ref="W50:AE50"/>
    <mergeCell ref="AF50:AN50"/>
    <mergeCell ref="G50:J50"/>
    <mergeCell ref="K50:O50"/>
    <mergeCell ref="K44:O44"/>
    <mergeCell ref="P44:V44"/>
    <mergeCell ref="AF43:AN43"/>
    <mergeCell ref="A43:B43"/>
    <mergeCell ref="C43:F43"/>
    <mergeCell ref="G43:J43"/>
    <mergeCell ref="W45:AE45"/>
    <mergeCell ref="W44:AE44"/>
    <mergeCell ref="AO44:AP44"/>
    <mergeCell ref="AF44:AN44"/>
    <mergeCell ref="P43:V43"/>
    <mergeCell ref="W43:AE43"/>
    <mergeCell ref="AQ45:AS45"/>
    <mergeCell ref="AT45:AU45"/>
    <mergeCell ref="A44:B44"/>
    <mergeCell ref="C44:F44"/>
    <mergeCell ref="G44:J44"/>
    <mergeCell ref="AF45:AN45"/>
    <mergeCell ref="A45:B45"/>
    <mergeCell ref="C45:F45"/>
    <mergeCell ref="G45:J45"/>
    <mergeCell ref="K45:O45"/>
    <mergeCell ref="AQ44:AS44"/>
    <mergeCell ref="AT44:AU44"/>
    <mergeCell ref="AT41:AU41"/>
    <mergeCell ref="A40:B40"/>
    <mergeCell ref="C40:F40"/>
    <mergeCell ref="G40:J40"/>
    <mergeCell ref="AF41:AN41"/>
    <mergeCell ref="A41:B41"/>
    <mergeCell ref="C41:F41"/>
    <mergeCell ref="G41:J41"/>
    <mergeCell ref="AT43:AU43"/>
    <mergeCell ref="AV42:AW42"/>
    <mergeCell ref="AV41:AW41"/>
    <mergeCell ref="A42:B42"/>
    <mergeCell ref="AO42:AP42"/>
    <mergeCell ref="AF42:AN42"/>
    <mergeCell ref="K42:O42"/>
    <mergeCell ref="P42:V42"/>
    <mergeCell ref="W42:AE42"/>
    <mergeCell ref="P41:V41"/>
    <mergeCell ref="AO41:AP41"/>
    <mergeCell ref="C42:F42"/>
    <mergeCell ref="G42:J42"/>
    <mergeCell ref="AT42:AU42"/>
    <mergeCell ref="AQ42:AS42"/>
    <mergeCell ref="P40:V40"/>
    <mergeCell ref="K41:O41"/>
    <mergeCell ref="W41:AE41"/>
    <mergeCell ref="K43:O43"/>
    <mergeCell ref="AO43:AP43"/>
    <mergeCell ref="AF39:AN39"/>
    <mergeCell ref="A39:B39"/>
    <mergeCell ref="C39:F39"/>
    <mergeCell ref="G39:J39"/>
    <mergeCell ref="AV36:AW36"/>
    <mergeCell ref="AQ35:AS35"/>
    <mergeCell ref="AT35:AU35"/>
    <mergeCell ref="AV35:AW35"/>
    <mergeCell ref="AQ36:AS36"/>
    <mergeCell ref="AT36:AU36"/>
    <mergeCell ref="AO35:AP35"/>
    <mergeCell ref="AQ37:AS37"/>
    <mergeCell ref="AT37:AU37"/>
    <mergeCell ref="AT38:AU38"/>
    <mergeCell ref="AV38:AW38"/>
    <mergeCell ref="AV37:AW37"/>
    <mergeCell ref="AV40:AW40"/>
    <mergeCell ref="AQ39:AS39"/>
    <mergeCell ref="AT39:AU39"/>
    <mergeCell ref="AV39:AW39"/>
    <mergeCell ref="AQ40:AS40"/>
    <mergeCell ref="AT40:AU40"/>
    <mergeCell ref="W37:AE37"/>
    <mergeCell ref="W36:AE36"/>
    <mergeCell ref="AO37:AP37"/>
    <mergeCell ref="C38:F38"/>
    <mergeCell ref="G38:J38"/>
    <mergeCell ref="AQ38:AS38"/>
    <mergeCell ref="K39:O39"/>
    <mergeCell ref="W40:AE40"/>
    <mergeCell ref="AO40:AP40"/>
    <mergeCell ref="AF40:AN40"/>
    <mergeCell ref="P39:V39"/>
    <mergeCell ref="W39:AE39"/>
    <mergeCell ref="K40:O40"/>
    <mergeCell ref="AO39:AP39"/>
    <mergeCell ref="AQ41:AS41"/>
    <mergeCell ref="A35:B35"/>
    <mergeCell ref="C35:F35"/>
    <mergeCell ref="G35:J35"/>
    <mergeCell ref="C34:F34"/>
    <mergeCell ref="G34:J34"/>
    <mergeCell ref="AT34:AU34"/>
    <mergeCell ref="AQ34:AS34"/>
    <mergeCell ref="K35:O35"/>
    <mergeCell ref="K33:O33"/>
    <mergeCell ref="W33:AE33"/>
    <mergeCell ref="A38:B38"/>
    <mergeCell ref="AO38:AP38"/>
    <mergeCell ref="AF38:AN38"/>
    <mergeCell ref="K38:O38"/>
    <mergeCell ref="P38:V38"/>
    <mergeCell ref="W38:AE38"/>
    <mergeCell ref="P37:V37"/>
    <mergeCell ref="AO36:AP36"/>
    <mergeCell ref="AF36:AN36"/>
    <mergeCell ref="P35:V35"/>
    <mergeCell ref="W35:AE35"/>
    <mergeCell ref="K36:O36"/>
    <mergeCell ref="P36:V36"/>
    <mergeCell ref="AF35:AN35"/>
    <mergeCell ref="A36:B36"/>
    <mergeCell ref="C36:F36"/>
    <mergeCell ref="G36:J36"/>
    <mergeCell ref="AF37:AN37"/>
    <mergeCell ref="A37:B37"/>
    <mergeCell ref="C37:F37"/>
    <mergeCell ref="G37:J37"/>
    <mergeCell ref="K37:O37"/>
    <mergeCell ref="AQ33:AS33"/>
    <mergeCell ref="AT33:AU33"/>
    <mergeCell ref="A32:B32"/>
    <mergeCell ref="C32:F32"/>
    <mergeCell ref="G32:J32"/>
    <mergeCell ref="AF33:AN33"/>
    <mergeCell ref="A33:B33"/>
    <mergeCell ref="C33:F33"/>
    <mergeCell ref="G33:J33"/>
    <mergeCell ref="AQ31:AS31"/>
    <mergeCell ref="AT31:AU31"/>
    <mergeCell ref="AQ32:AS32"/>
    <mergeCell ref="AT32:AU32"/>
    <mergeCell ref="W31:AE31"/>
    <mergeCell ref="K32:O32"/>
    <mergeCell ref="AO31:AP31"/>
    <mergeCell ref="A34:B34"/>
    <mergeCell ref="AO34:AP34"/>
    <mergeCell ref="AF34:AN34"/>
    <mergeCell ref="K34:O34"/>
    <mergeCell ref="P34:V34"/>
    <mergeCell ref="W34:AE34"/>
    <mergeCell ref="P33:V33"/>
    <mergeCell ref="AO33:AP33"/>
    <mergeCell ref="A30:B30"/>
    <mergeCell ref="AO30:AP30"/>
    <mergeCell ref="AF30:AN30"/>
    <mergeCell ref="K30:O30"/>
    <mergeCell ref="P30:V30"/>
    <mergeCell ref="W30:AE30"/>
    <mergeCell ref="P29:V29"/>
    <mergeCell ref="P32:V32"/>
    <mergeCell ref="AF31:AN31"/>
    <mergeCell ref="A31:B31"/>
    <mergeCell ref="C31:F31"/>
    <mergeCell ref="G31:J31"/>
    <mergeCell ref="C30:F30"/>
    <mergeCell ref="G30:J30"/>
    <mergeCell ref="K31:O31"/>
    <mergeCell ref="W32:AE32"/>
    <mergeCell ref="AO32:AP32"/>
    <mergeCell ref="AF32:AN32"/>
    <mergeCell ref="P31:V31"/>
    <mergeCell ref="A29:B29"/>
    <mergeCell ref="C29:F29"/>
    <mergeCell ref="AV27:AW27"/>
    <mergeCell ref="AQ28:AS28"/>
    <mergeCell ref="AT28:AU28"/>
    <mergeCell ref="G28:J28"/>
    <mergeCell ref="K28:O28"/>
    <mergeCell ref="P28:V28"/>
    <mergeCell ref="AF27:AN27"/>
    <mergeCell ref="AO27:AP27"/>
    <mergeCell ref="W29:AE29"/>
    <mergeCell ref="AF29:AN29"/>
    <mergeCell ref="AO29:AP29"/>
    <mergeCell ref="AV28:AW28"/>
    <mergeCell ref="AQ29:AS29"/>
    <mergeCell ref="AT29:AU29"/>
    <mergeCell ref="AO28:AP28"/>
    <mergeCell ref="AF28:AN28"/>
    <mergeCell ref="AV34:AW34"/>
    <mergeCell ref="AV33:AW33"/>
    <mergeCell ref="AV32:AW32"/>
    <mergeCell ref="AV31:AW31"/>
    <mergeCell ref="AQ30:AS30"/>
    <mergeCell ref="AT30:AU30"/>
    <mergeCell ref="AV30:AW30"/>
    <mergeCell ref="AV29:AW29"/>
    <mergeCell ref="K27:O27"/>
    <mergeCell ref="W28:AE28"/>
    <mergeCell ref="G29:J29"/>
    <mergeCell ref="K29:O29"/>
    <mergeCell ref="C28:F28"/>
    <mergeCell ref="A16:E16"/>
    <mergeCell ref="F16:W16"/>
    <mergeCell ref="A17:E17"/>
    <mergeCell ref="F17:W17"/>
    <mergeCell ref="A18:E18"/>
    <mergeCell ref="F18:W18"/>
    <mergeCell ref="P27:V27"/>
    <mergeCell ref="W27:AE27"/>
    <mergeCell ref="A28:B28"/>
    <mergeCell ref="A27:B27"/>
    <mergeCell ref="C27:F27"/>
    <mergeCell ref="G27:J27"/>
    <mergeCell ref="AQ27:AS27"/>
    <mergeCell ref="AT27:AU27"/>
    <mergeCell ref="AF23:AN26"/>
    <mergeCell ref="AO23:AP26"/>
    <mergeCell ref="W23:AE26"/>
    <mergeCell ref="P23:V26"/>
    <mergeCell ref="K23:O26"/>
    <mergeCell ref="G23:J26"/>
    <mergeCell ref="C23:F26"/>
    <mergeCell ref="A23:B26"/>
    <mergeCell ref="A15:E15"/>
    <mergeCell ref="F15:W15"/>
    <mergeCell ref="A10:E10"/>
    <mergeCell ref="F10:W10"/>
    <mergeCell ref="A11:E11"/>
    <mergeCell ref="A20:E20"/>
    <mergeCell ref="F20:W20"/>
    <mergeCell ref="A21:E21"/>
    <mergeCell ref="F21:W21"/>
    <mergeCell ref="A3:E3"/>
    <mergeCell ref="F3:W3"/>
    <mergeCell ref="A4:E4"/>
    <mergeCell ref="F4:W4"/>
    <mergeCell ref="A5:E5"/>
    <mergeCell ref="F5:W5"/>
    <mergeCell ref="F11:W11"/>
    <mergeCell ref="A12:E12"/>
    <mergeCell ref="F12:W12"/>
    <mergeCell ref="A13:E13"/>
    <mergeCell ref="F13:W13"/>
    <mergeCell ref="A6:E6"/>
    <mergeCell ref="F6:W6"/>
    <mergeCell ref="A14:E14"/>
    <mergeCell ref="F14:W14"/>
    <mergeCell ref="A8:E8"/>
    <mergeCell ref="F8:W8"/>
    <mergeCell ref="A9:E9"/>
    <mergeCell ref="BF41:BG41"/>
    <mergeCell ref="BD42:BE42"/>
    <mergeCell ref="BF42:BG42"/>
    <mergeCell ref="BD43:BE43"/>
    <mergeCell ref="BF43:BG43"/>
    <mergeCell ref="BD44:BE44"/>
    <mergeCell ref="BF44:BG44"/>
    <mergeCell ref="BD45:BE45"/>
    <mergeCell ref="BF45:BG45"/>
    <mergeCell ref="BD47:BE47"/>
    <mergeCell ref="BF47:BG47"/>
    <mergeCell ref="BD48:BE48"/>
    <mergeCell ref="BF48:BG48"/>
    <mergeCell ref="BD49:BE49"/>
    <mergeCell ref="BF49:BG49"/>
    <mergeCell ref="BD50:BE50"/>
    <mergeCell ref="BF50:BG50"/>
    <mergeCell ref="BD51:BE51"/>
    <mergeCell ref="BF51:BG51"/>
    <mergeCell ref="BD52:BE52"/>
    <mergeCell ref="BF52:BG52"/>
    <mergeCell ref="BD53:BE53"/>
    <mergeCell ref="BF53:BG53"/>
    <mergeCell ref="BD54:BE54"/>
    <mergeCell ref="BF54:BG54"/>
    <mergeCell ref="BD55:BE55"/>
    <mergeCell ref="BF55:BG55"/>
    <mergeCell ref="BD61:BE61"/>
    <mergeCell ref="BF61:BG61"/>
    <mergeCell ref="BD62:BE62"/>
    <mergeCell ref="BF62:BG62"/>
    <mergeCell ref="BD63:BE63"/>
    <mergeCell ref="BF63:BG63"/>
    <mergeCell ref="BD64:BE64"/>
    <mergeCell ref="BF64:BG64"/>
    <mergeCell ref="BD65:BE65"/>
    <mergeCell ref="BF65:BG65"/>
    <mergeCell ref="BD66:BE66"/>
    <mergeCell ref="BF66:BG66"/>
    <mergeCell ref="BD67:BE67"/>
    <mergeCell ref="BF67:BG67"/>
    <mergeCell ref="BD68:BE68"/>
    <mergeCell ref="BF68:BG68"/>
    <mergeCell ref="BD69:BE69"/>
    <mergeCell ref="BF69:BG69"/>
    <mergeCell ref="BD71:BE71"/>
    <mergeCell ref="BF71:BG71"/>
    <mergeCell ref="BD72:BE72"/>
    <mergeCell ref="BF72:BG72"/>
    <mergeCell ref="BD73:BE73"/>
    <mergeCell ref="BF73:BG73"/>
    <mergeCell ref="BD74:BE74"/>
    <mergeCell ref="BF74:BG74"/>
    <mergeCell ref="BT24:BW24"/>
    <mergeCell ref="BP25:BS25"/>
    <mergeCell ref="BT25:BW25"/>
    <mergeCell ref="BP26:BQ26"/>
    <mergeCell ref="BT26:BU26"/>
    <mergeCell ref="BP27:BQ27"/>
    <mergeCell ref="BR27:BS27"/>
    <mergeCell ref="BT27:BU27"/>
    <mergeCell ref="BV27:BW27"/>
    <mergeCell ref="BP28:BQ28"/>
    <mergeCell ref="BR28:BS28"/>
    <mergeCell ref="BT28:BU28"/>
    <mergeCell ref="BV28:BW28"/>
    <mergeCell ref="BP29:BQ29"/>
    <mergeCell ref="BR29:BS29"/>
    <mergeCell ref="BT29:BU29"/>
    <mergeCell ref="BV29:BW29"/>
    <mergeCell ref="BP24:BS24"/>
    <mergeCell ref="BP30:BQ30"/>
    <mergeCell ref="BR30:BS30"/>
    <mergeCell ref="BR32:BS32"/>
    <mergeCell ref="BT32:BU32"/>
    <mergeCell ref="BV32:BW32"/>
    <mergeCell ref="BP33:BQ33"/>
    <mergeCell ref="BR33:BS33"/>
    <mergeCell ref="BT33:BU33"/>
    <mergeCell ref="BV33:BW33"/>
    <mergeCell ref="BP34:BQ34"/>
    <mergeCell ref="BR34:BS34"/>
    <mergeCell ref="BT34:BU34"/>
    <mergeCell ref="BV34:BW34"/>
    <mergeCell ref="BP35:BQ35"/>
    <mergeCell ref="BR35:BS35"/>
    <mergeCell ref="BT35:BU35"/>
    <mergeCell ref="BV35:BW35"/>
    <mergeCell ref="BP37:BQ37"/>
    <mergeCell ref="BR37:BS37"/>
    <mergeCell ref="BT37:BU37"/>
    <mergeCell ref="BV37:BW37"/>
    <mergeCell ref="BP38:BQ38"/>
    <mergeCell ref="BR38:BS38"/>
    <mergeCell ref="BT38:BU38"/>
    <mergeCell ref="BV38:BW38"/>
    <mergeCell ref="BP39:BQ39"/>
    <mergeCell ref="BR39:BS39"/>
    <mergeCell ref="BT39:BU39"/>
    <mergeCell ref="BV39:BW39"/>
    <mergeCell ref="BP40:BQ40"/>
    <mergeCell ref="BR40:BS40"/>
    <mergeCell ref="BT40:BU40"/>
    <mergeCell ref="BV40:BW40"/>
    <mergeCell ref="BP41:BQ41"/>
    <mergeCell ref="BR41:BS41"/>
    <mergeCell ref="BT41:BU41"/>
    <mergeCell ref="BV41:BW41"/>
    <mergeCell ref="BP42:BQ42"/>
    <mergeCell ref="BR42:BS42"/>
    <mergeCell ref="BT42:BU42"/>
    <mergeCell ref="BV42:BW42"/>
    <mergeCell ref="BP43:BQ43"/>
    <mergeCell ref="BR43:BS43"/>
    <mergeCell ref="BT43:BU43"/>
    <mergeCell ref="BV43:BW43"/>
    <mergeCell ref="BP44:BQ44"/>
    <mergeCell ref="BR44:BS44"/>
    <mergeCell ref="BT44:BU44"/>
    <mergeCell ref="BV44:BW44"/>
    <mergeCell ref="BP45:BQ45"/>
    <mergeCell ref="BR45:BS45"/>
    <mergeCell ref="BT45:BU45"/>
    <mergeCell ref="BV45:BW45"/>
    <mergeCell ref="BP46:BQ46"/>
    <mergeCell ref="BR46:BS46"/>
    <mergeCell ref="BT46:BU46"/>
    <mergeCell ref="BV46:BW46"/>
    <mergeCell ref="BP47:BQ47"/>
    <mergeCell ref="BR47:BS47"/>
    <mergeCell ref="BT47:BU47"/>
    <mergeCell ref="BV47:BW47"/>
    <mergeCell ref="BP48:BQ48"/>
    <mergeCell ref="BR48:BS48"/>
    <mergeCell ref="BT48:BU48"/>
    <mergeCell ref="BV48:BW48"/>
    <mergeCell ref="BP49:BQ49"/>
    <mergeCell ref="BR49:BS49"/>
    <mergeCell ref="BT49:BU49"/>
    <mergeCell ref="BV49:BW49"/>
    <mergeCell ref="BP50:BQ50"/>
    <mergeCell ref="BR50:BS50"/>
    <mergeCell ref="BT50:BU50"/>
    <mergeCell ref="BV50:BW50"/>
    <mergeCell ref="BP51:BQ51"/>
    <mergeCell ref="BR51:BS51"/>
    <mergeCell ref="BT51:BU51"/>
    <mergeCell ref="BV51:BW51"/>
    <mergeCell ref="BP52:BQ52"/>
    <mergeCell ref="BR52:BS52"/>
    <mergeCell ref="BT52:BU52"/>
    <mergeCell ref="BV52:BW52"/>
    <mergeCell ref="BP53:BQ53"/>
    <mergeCell ref="BR53:BS53"/>
    <mergeCell ref="BT53:BU53"/>
    <mergeCell ref="BV53:BW53"/>
    <mergeCell ref="BP54:BQ54"/>
    <mergeCell ref="BR54:BS54"/>
    <mergeCell ref="BT54:BU54"/>
    <mergeCell ref="BV54:BW54"/>
    <mergeCell ref="BP55:BQ55"/>
    <mergeCell ref="BR55:BS55"/>
    <mergeCell ref="BT55:BU55"/>
    <mergeCell ref="BV55:BW55"/>
    <mergeCell ref="BP56:BQ56"/>
    <mergeCell ref="BR56:BS56"/>
    <mergeCell ref="BT56:BU56"/>
    <mergeCell ref="BV56:BW56"/>
    <mergeCell ref="BP58:BQ58"/>
    <mergeCell ref="BR58:BS58"/>
    <mergeCell ref="BT58:BU58"/>
    <mergeCell ref="BV58:BW58"/>
    <mergeCell ref="BP59:BQ59"/>
    <mergeCell ref="BR59:BS59"/>
    <mergeCell ref="BT59:BU59"/>
    <mergeCell ref="BV59:BW59"/>
    <mergeCell ref="BP60:BQ60"/>
    <mergeCell ref="BR60:BS60"/>
    <mergeCell ref="BT60:BU60"/>
    <mergeCell ref="BV60:BW60"/>
    <mergeCell ref="BP61:BQ61"/>
    <mergeCell ref="BR61:BS61"/>
    <mergeCell ref="BT61:BU61"/>
    <mergeCell ref="BV61:BW61"/>
    <mergeCell ref="BP62:BQ62"/>
    <mergeCell ref="BR62:BS62"/>
    <mergeCell ref="BT62:BU62"/>
    <mergeCell ref="BV62:BW62"/>
    <mergeCell ref="BV65:BW65"/>
    <mergeCell ref="BP66:BQ66"/>
    <mergeCell ref="BR66:BS66"/>
    <mergeCell ref="BT66:BU66"/>
    <mergeCell ref="BV66:BW66"/>
    <mergeCell ref="BP67:BQ67"/>
    <mergeCell ref="BR67:BS67"/>
    <mergeCell ref="BT67:BU67"/>
    <mergeCell ref="BV67:BW67"/>
    <mergeCell ref="BP68:BQ68"/>
    <mergeCell ref="BR68:BS68"/>
    <mergeCell ref="BT68:BU68"/>
    <mergeCell ref="BV68:BW68"/>
    <mergeCell ref="BP69:BQ69"/>
    <mergeCell ref="BR69:BS69"/>
    <mergeCell ref="BT69:BU69"/>
    <mergeCell ref="BV69:BW69"/>
    <mergeCell ref="BP71:BQ71"/>
    <mergeCell ref="BR71:BS71"/>
    <mergeCell ref="BT71:BU71"/>
    <mergeCell ref="BV71:BW71"/>
    <mergeCell ref="BP72:BQ72"/>
    <mergeCell ref="BR72:BS72"/>
    <mergeCell ref="BT72:BU72"/>
    <mergeCell ref="BV72:BW72"/>
    <mergeCell ref="BP73:BQ73"/>
    <mergeCell ref="BR73:BS73"/>
    <mergeCell ref="BT73:BU73"/>
    <mergeCell ref="BV73:BW73"/>
    <mergeCell ref="BP74:BQ74"/>
    <mergeCell ref="BR74:BS74"/>
    <mergeCell ref="BT74:BU74"/>
    <mergeCell ref="BV74:BW74"/>
    <mergeCell ref="BP75:BQ75"/>
    <mergeCell ref="BR75:BS75"/>
    <mergeCell ref="BT75:BU75"/>
    <mergeCell ref="BV75:BW75"/>
  </mergeCells>
  <phoneticPr fontId="3"/>
  <dataValidations count="1">
    <dataValidation type="textLength" imeMode="fullKatakana" operator="greaterThan" allowBlank="1" showInputMessage="1" showErrorMessage="1" promptTitle="全角カタカナ" prompt="姓(全角カタカナ)+全角ｽﾍﾟｰｽ+名(全角カタカナ)で入力してください。" sqref="W27:AE76" xr:uid="{00000000-0002-0000-0200-000000000000}">
      <formula1>1</formula1>
    </dataValidation>
  </dataValidations>
  <pageMargins left="0.25" right="0.25" top="0.75" bottom="0.75" header="0.3" footer="0.3"/>
  <pageSetup paperSize="9" scale="77" fitToHeight="0" orientation="landscape" horizontalDpi="4294967292" verticalDpi="4294967292" r:id="rId1"/>
  <headerFooter alignWithMargins="0"/>
  <colBreaks count="1" manualBreakCount="1">
    <brk id="87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V116"/>
  <sheetViews>
    <sheetView view="pageBreakPreview" zoomScale="60" zoomScaleNormal="80" workbookViewId="0"/>
  </sheetViews>
  <sheetFormatPr defaultColWidth="13" defaultRowHeight="13.5" x14ac:dyDescent="0.15"/>
  <cols>
    <col min="1" max="49" width="2.375" style="33" customWidth="1"/>
    <col min="50" max="51" width="2.375" customWidth="1"/>
    <col min="52" max="97" width="2.375" style="33" customWidth="1"/>
    <col min="98" max="98" width="3.25" style="33" customWidth="1"/>
    <col min="99" max="106" width="2.375" style="33" customWidth="1"/>
    <col min="107" max="107" width="3.25" style="33" customWidth="1"/>
    <col min="108" max="115" width="2.375" style="33" customWidth="1"/>
    <col min="116" max="116" width="3.25" style="33" customWidth="1"/>
    <col min="117" max="124" width="2.375" style="33" customWidth="1"/>
    <col min="125" max="125" width="3.25" style="33" customWidth="1"/>
    <col min="126" max="133" width="2.375" style="33" customWidth="1"/>
    <col min="134" max="134" width="3.25" style="33" customWidth="1"/>
    <col min="135" max="142" width="2.375" style="33" customWidth="1"/>
    <col min="143" max="143" width="3.25" style="33" customWidth="1"/>
    <col min="144" max="151" width="2.375" style="33" customWidth="1"/>
    <col min="152" max="152" width="3.25" style="33" customWidth="1"/>
    <col min="153" max="154" width="2.375" style="33" customWidth="1"/>
    <col min="155" max="16384" width="13" style="33"/>
  </cols>
  <sheetData>
    <row r="1" spans="1:152" ht="18.75" x14ac:dyDescent="0.1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6"/>
      <c r="AY1" s="6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1" t="s">
        <v>367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</row>
    <row r="2" spans="1:152" ht="14.25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6"/>
      <c r="AY2" s="6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</row>
    <row r="3" spans="1:152" ht="40.5" customHeight="1" x14ac:dyDescent="0.15">
      <c r="A3" s="559" t="s">
        <v>23</v>
      </c>
      <c r="B3" s="560"/>
      <c r="C3" s="560"/>
      <c r="D3" s="560"/>
      <c r="E3" s="561"/>
      <c r="F3" s="562" t="str">
        <f>入力シート!$F$3</f>
        <v>第99回日本選手権水泳競技大会
ｱｰﾃｨｽﾃｨｯｸｽｲﾐﾝｸﾞ競技
東京都予選　兼　関東予選会</v>
      </c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4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6"/>
      <c r="AY3" s="6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559" t="s">
        <v>23</v>
      </c>
      <c r="CM3" s="560"/>
      <c r="CN3" s="560"/>
      <c r="CO3" s="560"/>
      <c r="CP3" s="561"/>
      <c r="CQ3" s="562" t="str">
        <f>入力シート!$F$3</f>
        <v>第99回日本選手権水泳競技大会
ｱｰﾃｨｽﾃｨｯｸｽｲﾐﾝｸﾞ競技
東京都予選　兼　関東予選会</v>
      </c>
      <c r="CR3" s="563"/>
      <c r="CS3" s="563"/>
      <c r="CT3" s="563"/>
      <c r="CU3" s="563"/>
      <c r="CV3" s="563"/>
      <c r="CW3" s="563"/>
      <c r="CX3" s="563"/>
      <c r="CY3" s="563"/>
      <c r="CZ3" s="563"/>
      <c r="DA3" s="563"/>
      <c r="DB3" s="563"/>
      <c r="DC3" s="563"/>
      <c r="DD3" s="563"/>
      <c r="DE3" s="563"/>
      <c r="DF3" s="563"/>
      <c r="DG3" s="563"/>
      <c r="DH3" s="564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</row>
    <row r="4" spans="1:152" x14ac:dyDescent="0.15">
      <c r="A4" s="565" t="s">
        <v>24</v>
      </c>
      <c r="B4" s="566"/>
      <c r="C4" s="566"/>
      <c r="D4" s="566"/>
      <c r="E4" s="567"/>
      <c r="F4" s="568" t="str">
        <f>入力シート!$F$4</f>
        <v>２０２３年３月２６日（日）</v>
      </c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70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6"/>
      <c r="AY4" s="6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565" t="s">
        <v>24</v>
      </c>
      <c r="CM4" s="566"/>
      <c r="CN4" s="566"/>
      <c r="CO4" s="566"/>
      <c r="CP4" s="567"/>
      <c r="CQ4" s="698" t="str">
        <f>入力シート!$F$4</f>
        <v>２０２３年３月２６日（日）</v>
      </c>
      <c r="CR4" s="617"/>
      <c r="CS4" s="617"/>
      <c r="CT4" s="617"/>
      <c r="CU4" s="617"/>
      <c r="CV4" s="617"/>
      <c r="CW4" s="617"/>
      <c r="CX4" s="617"/>
      <c r="CY4" s="617"/>
      <c r="CZ4" s="617"/>
      <c r="DA4" s="617"/>
      <c r="DB4" s="617"/>
      <c r="DC4" s="617"/>
      <c r="DD4" s="617"/>
      <c r="DE4" s="617"/>
      <c r="DF4" s="617"/>
      <c r="DG4" s="617"/>
      <c r="DH4" s="618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</row>
    <row r="5" spans="1:152" ht="14.25" thickBot="1" x14ac:dyDescent="0.2">
      <c r="A5" s="578" t="s">
        <v>25</v>
      </c>
      <c r="B5" s="579"/>
      <c r="C5" s="579"/>
      <c r="D5" s="579"/>
      <c r="E5" s="580"/>
      <c r="F5" s="616" t="str">
        <f>入力シート!$F$5</f>
        <v>武蔵野の森総合スポーツプラザ</v>
      </c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8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6"/>
      <c r="AY5" s="6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578" t="s">
        <v>25</v>
      </c>
      <c r="CM5" s="579"/>
      <c r="CN5" s="579"/>
      <c r="CO5" s="579"/>
      <c r="CP5" s="580"/>
      <c r="CQ5" s="616" t="str">
        <f>入力シート!$F$5</f>
        <v>武蔵野の森総合スポーツプラザ</v>
      </c>
      <c r="CR5" s="617"/>
      <c r="CS5" s="617"/>
      <c r="CT5" s="617"/>
      <c r="CU5" s="617"/>
      <c r="CV5" s="617"/>
      <c r="CW5" s="617"/>
      <c r="CX5" s="617"/>
      <c r="CY5" s="617"/>
      <c r="CZ5" s="617"/>
      <c r="DA5" s="617"/>
      <c r="DB5" s="617"/>
      <c r="DC5" s="617"/>
      <c r="DD5" s="617"/>
      <c r="DE5" s="617"/>
      <c r="DF5" s="617"/>
      <c r="DG5" s="617"/>
      <c r="DH5" s="618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</row>
    <row r="6" spans="1:152" x14ac:dyDescent="0.15">
      <c r="A6" s="541" t="s">
        <v>40</v>
      </c>
      <c r="B6" s="542"/>
      <c r="C6" s="542"/>
      <c r="D6" s="542"/>
      <c r="E6" s="543"/>
      <c r="F6" s="575">
        <f>入力シート!$F$20</f>
        <v>0</v>
      </c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6"/>
      <c r="AY6" s="6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541" t="s">
        <v>40</v>
      </c>
      <c r="CM6" s="542"/>
      <c r="CN6" s="542"/>
      <c r="CO6" s="542"/>
      <c r="CP6" s="543"/>
      <c r="CQ6" s="575">
        <f>入力シート!$F$20</f>
        <v>0</v>
      </c>
      <c r="CR6" s="576"/>
      <c r="CS6" s="576"/>
      <c r="CT6" s="576"/>
      <c r="CU6" s="576"/>
      <c r="CV6" s="576"/>
      <c r="CW6" s="576"/>
      <c r="CX6" s="576"/>
      <c r="CY6" s="576"/>
      <c r="CZ6" s="576"/>
      <c r="DA6" s="576"/>
      <c r="DB6" s="576"/>
      <c r="DC6" s="576"/>
      <c r="DD6" s="576"/>
      <c r="DE6" s="576"/>
      <c r="DF6" s="576"/>
      <c r="DG6" s="576"/>
      <c r="DH6" s="577"/>
      <c r="DI6" s="32"/>
      <c r="DJ6" s="32"/>
      <c r="DK6" s="32"/>
      <c r="DL6" s="490" t="s">
        <v>254</v>
      </c>
      <c r="DM6" s="491"/>
      <c r="DN6" s="491"/>
      <c r="DO6" s="491"/>
      <c r="DP6" s="491"/>
      <c r="DQ6" s="491"/>
      <c r="DR6" s="491"/>
      <c r="DS6" s="491"/>
      <c r="DT6" s="491"/>
      <c r="DU6" s="491"/>
      <c r="DV6" s="491"/>
      <c r="DW6" s="491"/>
      <c r="DX6" s="491"/>
      <c r="DY6" s="491"/>
      <c r="DZ6" s="491"/>
      <c r="EA6" s="491"/>
      <c r="EB6" s="491"/>
      <c r="EC6" s="491"/>
      <c r="ED6" s="491"/>
      <c r="EE6" s="491"/>
      <c r="EF6" s="491"/>
      <c r="EG6" s="49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</row>
    <row r="7" spans="1:152" ht="14.25" thickBot="1" x14ac:dyDescent="0.2">
      <c r="A7" s="572" t="s">
        <v>28</v>
      </c>
      <c r="B7" s="573"/>
      <c r="C7" s="573"/>
      <c r="D7" s="573"/>
      <c r="E7" s="574"/>
      <c r="F7" s="575">
        <f>入力シート!$F$6</f>
        <v>0</v>
      </c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7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6"/>
      <c r="AY7" s="6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699" t="s">
        <v>28</v>
      </c>
      <c r="CM7" s="573"/>
      <c r="CN7" s="573"/>
      <c r="CO7" s="573"/>
      <c r="CP7" s="574"/>
      <c r="CQ7" s="575">
        <f>入力シート!$F$6</f>
        <v>0</v>
      </c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6"/>
      <c r="DC7" s="576"/>
      <c r="DD7" s="576"/>
      <c r="DE7" s="576"/>
      <c r="DF7" s="576"/>
      <c r="DG7" s="576"/>
      <c r="DH7" s="577"/>
      <c r="DI7" s="32"/>
      <c r="DJ7" s="32"/>
      <c r="DK7" s="32"/>
      <c r="DL7" s="493" t="s">
        <v>26</v>
      </c>
      <c r="DM7" s="494"/>
      <c r="DN7" s="494"/>
      <c r="DO7" s="494"/>
      <c r="DP7" s="494"/>
      <c r="DQ7" s="494"/>
      <c r="DR7" s="494"/>
      <c r="DS7" s="495"/>
      <c r="DT7" s="496" t="s">
        <v>27</v>
      </c>
      <c r="DU7" s="494"/>
      <c r="DV7" s="494"/>
      <c r="DW7" s="494"/>
      <c r="DX7" s="495"/>
      <c r="DY7" s="496" t="s">
        <v>7</v>
      </c>
      <c r="DZ7" s="494"/>
      <c r="EA7" s="494"/>
      <c r="EB7" s="495"/>
      <c r="EC7" s="496" t="s">
        <v>8</v>
      </c>
      <c r="ED7" s="494"/>
      <c r="EE7" s="494"/>
      <c r="EF7" s="494"/>
      <c r="EG7" s="497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</row>
    <row r="8" spans="1:152" ht="14.25" thickTop="1" x14ac:dyDescent="0.15">
      <c r="A8" s="377" t="s">
        <v>220</v>
      </c>
      <c r="B8" s="377"/>
      <c r="C8" s="377"/>
      <c r="D8" s="377"/>
      <c r="E8" s="377"/>
      <c r="F8" s="575">
        <f>入力シート!$F$7</f>
        <v>0</v>
      </c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7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6"/>
      <c r="AY8" s="6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699" t="s">
        <v>220</v>
      </c>
      <c r="CM8" s="573"/>
      <c r="CN8" s="573"/>
      <c r="CO8" s="573"/>
      <c r="CP8" s="574"/>
      <c r="CQ8" s="575">
        <f>入力シート!$F$7</f>
        <v>0</v>
      </c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576"/>
      <c r="DG8" s="576"/>
      <c r="DH8" s="577"/>
      <c r="DI8" s="32"/>
      <c r="DJ8" s="32"/>
      <c r="DK8" s="32"/>
      <c r="DL8" s="100" t="s">
        <v>166</v>
      </c>
      <c r="DM8" s="101"/>
      <c r="DN8" s="101"/>
      <c r="DO8" s="102"/>
      <c r="DP8" s="504" t="s">
        <v>246</v>
      </c>
      <c r="DQ8" s="505"/>
      <c r="DR8" s="505"/>
      <c r="DS8" s="506"/>
      <c r="DT8" s="473">
        <f>COUNTIF(AZ25:BA74,"&gt;0")</f>
        <v>0</v>
      </c>
      <c r="DU8" s="474"/>
      <c r="DV8" s="474"/>
      <c r="DW8" s="474"/>
      <c r="DX8" s="475"/>
      <c r="DY8" s="479">
        <f>COUNTIF(AZ25:BA74,"&gt;0")</f>
        <v>0</v>
      </c>
      <c r="DZ8" s="480"/>
      <c r="EA8" s="480"/>
      <c r="EB8" s="481"/>
      <c r="EC8" s="482">
        <f t="shared" ref="EC8:EC18" si="0">DY8*3000</f>
        <v>0</v>
      </c>
      <c r="ED8" s="483"/>
      <c r="EE8" s="483"/>
      <c r="EF8" s="483"/>
      <c r="EG8" s="484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</row>
    <row r="9" spans="1:152" x14ac:dyDescent="0.15">
      <c r="A9" s="565" t="s">
        <v>29</v>
      </c>
      <c r="B9" s="566"/>
      <c r="C9" s="566"/>
      <c r="D9" s="566"/>
      <c r="E9" s="567"/>
      <c r="F9" s="575">
        <f>入力シート!$F$8</f>
        <v>0</v>
      </c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6"/>
      <c r="AY9" s="6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565" t="s">
        <v>29</v>
      </c>
      <c r="CM9" s="566"/>
      <c r="CN9" s="566"/>
      <c r="CO9" s="566"/>
      <c r="CP9" s="567"/>
      <c r="CQ9" s="575">
        <f>入力シート!$F$8</f>
        <v>0</v>
      </c>
      <c r="CR9" s="576"/>
      <c r="CS9" s="576"/>
      <c r="CT9" s="576"/>
      <c r="CU9" s="576"/>
      <c r="CV9" s="576"/>
      <c r="CW9" s="576"/>
      <c r="CX9" s="576"/>
      <c r="CY9" s="576"/>
      <c r="CZ9" s="576"/>
      <c r="DA9" s="576"/>
      <c r="DB9" s="576"/>
      <c r="DC9" s="576"/>
      <c r="DD9" s="576"/>
      <c r="DE9" s="576"/>
      <c r="DF9" s="576"/>
      <c r="DG9" s="576"/>
      <c r="DH9" s="577"/>
      <c r="DI9" s="32"/>
      <c r="DJ9" s="32"/>
      <c r="DK9" s="32"/>
      <c r="DL9" s="95" t="s">
        <v>166</v>
      </c>
      <c r="DM9" s="96"/>
      <c r="DN9" s="96"/>
      <c r="DO9" s="97"/>
      <c r="DP9" s="501" t="s">
        <v>247</v>
      </c>
      <c r="DQ9" s="502"/>
      <c r="DR9" s="502"/>
      <c r="DS9" s="503"/>
      <c r="DT9" s="507">
        <f>COUNTIF(BB25:BC74,"&gt;0")</f>
        <v>0</v>
      </c>
      <c r="DU9" s="508"/>
      <c r="DV9" s="508"/>
      <c r="DW9" s="508"/>
      <c r="DX9" s="509"/>
      <c r="DY9" s="476">
        <f>COUNTIF(BB25:BC74,"&gt;0")</f>
        <v>0</v>
      </c>
      <c r="DZ9" s="477"/>
      <c r="EA9" s="477"/>
      <c r="EB9" s="478"/>
      <c r="EC9" s="482">
        <f t="shared" si="0"/>
        <v>0</v>
      </c>
      <c r="ED9" s="483"/>
      <c r="EE9" s="483"/>
      <c r="EF9" s="483"/>
      <c r="EG9" s="484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</row>
    <row r="10" spans="1:152" x14ac:dyDescent="0.15">
      <c r="A10" s="571" t="s">
        <v>221</v>
      </c>
      <c r="B10" s="566"/>
      <c r="C10" s="566"/>
      <c r="D10" s="566"/>
      <c r="E10" s="567"/>
      <c r="F10" s="581">
        <f>入力シート!$F$9</f>
        <v>0</v>
      </c>
      <c r="G10" s="582"/>
      <c r="H10" s="582"/>
      <c r="I10" s="582"/>
      <c r="J10" s="582"/>
      <c r="K10" s="582"/>
      <c r="L10" s="582"/>
      <c r="M10" s="582"/>
      <c r="N10" s="583"/>
      <c r="O10" s="584" t="s">
        <v>222</v>
      </c>
      <c r="P10" s="585"/>
      <c r="Q10" s="586"/>
      <c r="R10" s="587">
        <f>入力シート!$R$9</f>
        <v>0</v>
      </c>
      <c r="S10" s="582"/>
      <c r="T10" s="582"/>
      <c r="U10" s="582"/>
      <c r="V10" s="582"/>
      <c r="W10" s="588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6"/>
      <c r="AY10" s="6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571" t="s">
        <v>221</v>
      </c>
      <c r="CM10" s="566"/>
      <c r="CN10" s="566"/>
      <c r="CO10" s="566"/>
      <c r="CP10" s="567"/>
      <c r="CQ10" s="581">
        <f>入力シート!$F$9</f>
        <v>0</v>
      </c>
      <c r="CR10" s="582"/>
      <c r="CS10" s="582"/>
      <c r="CT10" s="582"/>
      <c r="CU10" s="582"/>
      <c r="CV10" s="582"/>
      <c r="CW10" s="582"/>
      <c r="CX10" s="582"/>
      <c r="CY10" s="583"/>
      <c r="CZ10" s="584" t="s">
        <v>217</v>
      </c>
      <c r="DA10" s="585"/>
      <c r="DB10" s="586"/>
      <c r="DC10" s="587">
        <f>入力シート!$R$9</f>
        <v>0</v>
      </c>
      <c r="DD10" s="582"/>
      <c r="DE10" s="582"/>
      <c r="DF10" s="582"/>
      <c r="DG10" s="582"/>
      <c r="DH10" s="588"/>
      <c r="DI10" s="32"/>
      <c r="DJ10" s="32"/>
      <c r="DK10" s="32"/>
      <c r="DL10" s="120" t="s">
        <v>379</v>
      </c>
      <c r="DM10" s="103"/>
      <c r="DN10" s="103"/>
      <c r="DO10" s="104"/>
      <c r="DP10" s="501" t="s">
        <v>246</v>
      </c>
      <c r="DQ10" s="502"/>
      <c r="DR10" s="502"/>
      <c r="DS10" s="503"/>
      <c r="DT10" s="507">
        <f>COUNTIF(BD25:BE74,"&gt;0")</f>
        <v>0</v>
      </c>
      <c r="DU10" s="508"/>
      <c r="DV10" s="508"/>
      <c r="DW10" s="508"/>
      <c r="DX10" s="509"/>
      <c r="DY10" s="476">
        <f>COUNTIF(BD25:BE74,"&gt;0")</f>
        <v>0</v>
      </c>
      <c r="DZ10" s="477"/>
      <c r="EA10" s="477"/>
      <c r="EB10" s="478"/>
      <c r="EC10" s="482">
        <f t="shared" si="0"/>
        <v>0</v>
      </c>
      <c r="ED10" s="483"/>
      <c r="EE10" s="483"/>
      <c r="EF10" s="483"/>
      <c r="EG10" s="484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</row>
    <row r="11" spans="1:152" x14ac:dyDescent="0.15">
      <c r="A11" s="619" t="s">
        <v>31</v>
      </c>
      <c r="B11" s="620"/>
      <c r="C11" s="620"/>
      <c r="D11" s="620"/>
      <c r="E11" s="621"/>
      <c r="F11" s="575">
        <f>入力シート!$F$10</f>
        <v>0</v>
      </c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6"/>
      <c r="AY11" s="6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619" t="s">
        <v>31</v>
      </c>
      <c r="CM11" s="620"/>
      <c r="CN11" s="620"/>
      <c r="CO11" s="620"/>
      <c r="CP11" s="621"/>
      <c r="CQ11" s="575">
        <f>入力シート!$F$10</f>
        <v>0</v>
      </c>
      <c r="CR11" s="576"/>
      <c r="CS11" s="576"/>
      <c r="CT11" s="576"/>
      <c r="CU11" s="576"/>
      <c r="CV11" s="576"/>
      <c r="CW11" s="576"/>
      <c r="CX11" s="576"/>
      <c r="CY11" s="576"/>
      <c r="CZ11" s="576"/>
      <c r="DA11" s="576"/>
      <c r="DB11" s="576"/>
      <c r="DC11" s="576"/>
      <c r="DD11" s="576"/>
      <c r="DE11" s="576"/>
      <c r="DF11" s="576"/>
      <c r="DG11" s="576"/>
      <c r="DH11" s="577"/>
      <c r="DI11" s="32"/>
      <c r="DJ11" s="32"/>
      <c r="DK11" s="32"/>
      <c r="DL11" s="120" t="s">
        <v>379</v>
      </c>
      <c r="DM11" s="103"/>
      <c r="DN11" s="103"/>
      <c r="DO11" s="104"/>
      <c r="DP11" s="501" t="s">
        <v>247</v>
      </c>
      <c r="DQ11" s="502"/>
      <c r="DR11" s="502"/>
      <c r="DS11" s="503"/>
      <c r="DT11" s="507">
        <f>COUNTIF(BF25:BG74,"&gt;0")</f>
        <v>0</v>
      </c>
      <c r="DU11" s="508"/>
      <c r="DV11" s="508"/>
      <c r="DW11" s="508"/>
      <c r="DX11" s="509"/>
      <c r="DY11" s="476">
        <f>COUNTIF(BF25:BG74,"&gt;0")</f>
        <v>0</v>
      </c>
      <c r="DZ11" s="477"/>
      <c r="EA11" s="477"/>
      <c r="EB11" s="478"/>
      <c r="EC11" s="482">
        <f t="shared" si="0"/>
        <v>0</v>
      </c>
      <c r="ED11" s="483"/>
      <c r="EE11" s="483"/>
      <c r="EF11" s="483"/>
      <c r="EG11" s="484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</row>
    <row r="12" spans="1:152" x14ac:dyDescent="0.15">
      <c r="A12" s="565" t="s">
        <v>32</v>
      </c>
      <c r="B12" s="566"/>
      <c r="C12" s="566"/>
      <c r="D12" s="566"/>
      <c r="E12" s="567"/>
      <c r="F12" s="575">
        <f>入力シート!$F$11</f>
        <v>0</v>
      </c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7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6"/>
      <c r="AY12" s="6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565" t="s">
        <v>32</v>
      </c>
      <c r="CM12" s="566"/>
      <c r="CN12" s="566"/>
      <c r="CO12" s="566"/>
      <c r="CP12" s="567"/>
      <c r="CQ12" s="575">
        <f>入力シート!$F$11</f>
        <v>0</v>
      </c>
      <c r="CR12" s="576"/>
      <c r="CS12" s="576"/>
      <c r="CT12" s="576"/>
      <c r="CU12" s="576"/>
      <c r="CV12" s="576"/>
      <c r="CW12" s="576"/>
      <c r="CX12" s="576"/>
      <c r="CY12" s="576"/>
      <c r="CZ12" s="576"/>
      <c r="DA12" s="576"/>
      <c r="DB12" s="576"/>
      <c r="DC12" s="576"/>
      <c r="DD12" s="576"/>
      <c r="DE12" s="576"/>
      <c r="DF12" s="576"/>
      <c r="DG12" s="576"/>
      <c r="DH12" s="577"/>
      <c r="DI12" s="32"/>
      <c r="DJ12" s="32"/>
      <c r="DK12" s="32"/>
      <c r="DL12" s="95" t="s">
        <v>18</v>
      </c>
      <c r="DM12" s="96"/>
      <c r="DN12" s="96"/>
      <c r="DO12" s="97"/>
      <c r="DP12" s="501" t="s">
        <v>246</v>
      </c>
      <c r="DQ12" s="502"/>
      <c r="DR12" s="502"/>
      <c r="DS12" s="503"/>
      <c r="DT12" s="476">
        <f>COUNTIF(BJ25:BK74,1)</f>
        <v>0</v>
      </c>
      <c r="DU12" s="477"/>
      <c r="DV12" s="477"/>
      <c r="DW12" s="477"/>
      <c r="DX12" s="478"/>
      <c r="DY12" s="476">
        <f>COUNTIF(BH25:BI74,"&gt;0")</f>
        <v>0</v>
      </c>
      <c r="DZ12" s="477"/>
      <c r="EA12" s="477"/>
      <c r="EB12" s="478"/>
      <c r="EC12" s="482">
        <f t="shared" si="0"/>
        <v>0</v>
      </c>
      <c r="ED12" s="483"/>
      <c r="EE12" s="483"/>
      <c r="EF12" s="483"/>
      <c r="EG12" s="484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</row>
    <row r="13" spans="1:152" x14ac:dyDescent="0.15">
      <c r="A13" s="565" t="s">
        <v>33</v>
      </c>
      <c r="B13" s="566"/>
      <c r="C13" s="566"/>
      <c r="D13" s="566"/>
      <c r="E13" s="567"/>
      <c r="F13" s="575">
        <f>入力シート!$F$12</f>
        <v>0</v>
      </c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7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6"/>
      <c r="AY13" s="6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565" t="s">
        <v>33</v>
      </c>
      <c r="CM13" s="566"/>
      <c r="CN13" s="566"/>
      <c r="CO13" s="566"/>
      <c r="CP13" s="567"/>
      <c r="CQ13" s="575">
        <f>入力シート!$F$12</f>
        <v>0</v>
      </c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6"/>
      <c r="DD13" s="576"/>
      <c r="DE13" s="576"/>
      <c r="DF13" s="576"/>
      <c r="DG13" s="576"/>
      <c r="DH13" s="577"/>
      <c r="DI13" s="32"/>
      <c r="DJ13" s="32"/>
      <c r="DK13" s="32"/>
      <c r="DL13" s="693" t="s">
        <v>18</v>
      </c>
      <c r="DM13" s="694"/>
      <c r="DN13" s="694"/>
      <c r="DO13" s="695"/>
      <c r="DP13" s="502" t="s">
        <v>247</v>
      </c>
      <c r="DQ13" s="477"/>
      <c r="DR13" s="477"/>
      <c r="DS13" s="478"/>
      <c r="DT13" s="476">
        <f>COUNTIF(BN25:BO74,1)</f>
        <v>0</v>
      </c>
      <c r="DU13" s="477"/>
      <c r="DV13" s="477"/>
      <c r="DW13" s="477"/>
      <c r="DX13" s="478"/>
      <c r="DY13" s="476">
        <f>COUNTIF(BL25:BM74,"&gt;0")</f>
        <v>0</v>
      </c>
      <c r="DZ13" s="477"/>
      <c r="EA13" s="477"/>
      <c r="EB13" s="478"/>
      <c r="EC13" s="482">
        <f t="shared" si="0"/>
        <v>0</v>
      </c>
      <c r="ED13" s="483"/>
      <c r="EE13" s="483"/>
      <c r="EF13" s="483"/>
      <c r="EG13" s="484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</row>
    <row r="14" spans="1:152" x14ac:dyDescent="0.15">
      <c r="A14" s="565" t="s">
        <v>34</v>
      </c>
      <c r="B14" s="566"/>
      <c r="C14" s="566"/>
      <c r="D14" s="566"/>
      <c r="E14" s="567"/>
      <c r="F14" s="575">
        <f>入力シート!$F$13</f>
        <v>0</v>
      </c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7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6"/>
      <c r="AY14" s="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565" t="s">
        <v>34</v>
      </c>
      <c r="CM14" s="566"/>
      <c r="CN14" s="566"/>
      <c r="CO14" s="566"/>
      <c r="CP14" s="567"/>
      <c r="CQ14" s="575">
        <f>入力シート!$F$13</f>
        <v>0</v>
      </c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7"/>
      <c r="DI14" s="32"/>
      <c r="DJ14" s="32"/>
      <c r="DK14" s="32"/>
      <c r="DL14" s="510" t="s">
        <v>382</v>
      </c>
      <c r="DM14" s="511"/>
      <c r="DN14" s="511"/>
      <c r="DO14" s="512"/>
      <c r="DP14" s="501" t="s">
        <v>246</v>
      </c>
      <c r="DQ14" s="502"/>
      <c r="DR14" s="502"/>
      <c r="DS14" s="503"/>
      <c r="DT14" s="476">
        <f>COUNTIF(BR25:BS74,1)</f>
        <v>0</v>
      </c>
      <c r="DU14" s="477"/>
      <c r="DV14" s="477"/>
      <c r="DW14" s="477"/>
      <c r="DX14" s="478"/>
      <c r="DY14" s="476">
        <f>COUNTIF(BP25:BQ74,"&gt;0")</f>
        <v>0</v>
      </c>
      <c r="DZ14" s="477"/>
      <c r="EA14" s="477"/>
      <c r="EB14" s="478"/>
      <c r="EC14" s="498">
        <f t="shared" si="0"/>
        <v>0</v>
      </c>
      <c r="ED14" s="499"/>
      <c r="EE14" s="499"/>
      <c r="EF14" s="499"/>
      <c r="EG14" s="500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</row>
    <row r="15" spans="1:152" x14ac:dyDescent="0.15">
      <c r="A15" s="565" t="s">
        <v>35</v>
      </c>
      <c r="B15" s="566"/>
      <c r="C15" s="566"/>
      <c r="D15" s="566"/>
      <c r="E15" s="567"/>
      <c r="F15" s="575">
        <f>入力シート!$F$14</f>
        <v>0</v>
      </c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7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6"/>
      <c r="AY15" s="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565" t="s">
        <v>35</v>
      </c>
      <c r="CM15" s="566"/>
      <c r="CN15" s="566"/>
      <c r="CO15" s="566"/>
      <c r="CP15" s="567"/>
      <c r="CQ15" s="575">
        <f>入力シート!$F$14</f>
        <v>0</v>
      </c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7"/>
      <c r="DI15" s="32"/>
      <c r="DJ15" s="32"/>
      <c r="DK15" s="32"/>
      <c r="DL15" s="510" t="s">
        <v>382</v>
      </c>
      <c r="DM15" s="511"/>
      <c r="DN15" s="511"/>
      <c r="DO15" s="512"/>
      <c r="DP15" s="502" t="s">
        <v>247</v>
      </c>
      <c r="DQ15" s="477"/>
      <c r="DR15" s="477"/>
      <c r="DS15" s="478"/>
      <c r="DT15" s="476">
        <f>COUNTIF(BV25:BW74,1)</f>
        <v>0</v>
      </c>
      <c r="DU15" s="477"/>
      <c r="DV15" s="477"/>
      <c r="DW15" s="477"/>
      <c r="DX15" s="478"/>
      <c r="DY15" s="476">
        <f>COUNTIF(BT25:BU74,"&gt;0")</f>
        <v>0</v>
      </c>
      <c r="DZ15" s="477"/>
      <c r="EA15" s="477"/>
      <c r="EB15" s="478"/>
      <c r="EC15" s="482">
        <f t="shared" si="0"/>
        <v>0</v>
      </c>
      <c r="ED15" s="483"/>
      <c r="EE15" s="483"/>
      <c r="EF15" s="483"/>
      <c r="EG15" s="484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</row>
    <row r="16" spans="1:152" x14ac:dyDescent="0.15">
      <c r="A16" s="565" t="s">
        <v>168</v>
      </c>
      <c r="B16" s="566"/>
      <c r="C16" s="566"/>
      <c r="D16" s="566"/>
      <c r="E16" s="567"/>
      <c r="F16" s="575">
        <f>入力シート!$F$15</f>
        <v>0</v>
      </c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6"/>
      <c r="AY16" s="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565" t="s">
        <v>36</v>
      </c>
      <c r="CM16" s="566"/>
      <c r="CN16" s="566"/>
      <c r="CO16" s="566"/>
      <c r="CP16" s="567"/>
      <c r="CQ16" s="575">
        <f>入力シート!$F$15</f>
        <v>0</v>
      </c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7"/>
      <c r="DI16" s="32"/>
      <c r="DJ16" s="32"/>
      <c r="DK16" s="32"/>
      <c r="DL16" s="696" t="s">
        <v>171</v>
      </c>
      <c r="DM16" s="697"/>
      <c r="DN16" s="697"/>
      <c r="DO16" s="697"/>
      <c r="DP16" s="503" t="s">
        <v>246</v>
      </c>
      <c r="DQ16" s="689"/>
      <c r="DR16" s="689"/>
      <c r="DS16" s="689"/>
      <c r="DT16" s="689">
        <f>COUNTIF(BZ25:CA74,1)</f>
        <v>0</v>
      </c>
      <c r="DU16" s="689"/>
      <c r="DV16" s="689"/>
      <c r="DW16" s="689"/>
      <c r="DX16" s="689"/>
      <c r="DY16" s="690">
        <f>COUNTIF(BZ25:CA74,"&gt;0")+COUNTIF(BZ25:CA74,"R1")+COUNTIF(BZ25:CA74,"R2")</f>
        <v>0</v>
      </c>
      <c r="DZ16" s="689"/>
      <c r="EA16" s="689"/>
      <c r="EB16" s="689"/>
      <c r="EC16" s="691">
        <f t="shared" si="0"/>
        <v>0</v>
      </c>
      <c r="ED16" s="691"/>
      <c r="EE16" s="691"/>
      <c r="EF16" s="691"/>
      <c r="EG16" s="69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</row>
    <row r="17" spans="1:152" x14ac:dyDescent="0.15">
      <c r="A17" s="565" t="s">
        <v>170</v>
      </c>
      <c r="B17" s="566"/>
      <c r="C17" s="566"/>
      <c r="D17" s="566"/>
      <c r="E17" s="567"/>
      <c r="F17" s="575">
        <f>入力シート!$F$16</f>
        <v>0</v>
      </c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7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6"/>
      <c r="AY17" s="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565" t="s">
        <v>37</v>
      </c>
      <c r="CM17" s="566"/>
      <c r="CN17" s="566"/>
      <c r="CO17" s="566"/>
      <c r="CP17" s="567"/>
      <c r="CQ17" s="575">
        <f>入力シート!$F$16</f>
        <v>0</v>
      </c>
      <c r="CR17" s="576"/>
      <c r="CS17" s="576"/>
      <c r="CT17" s="576"/>
      <c r="CU17" s="576"/>
      <c r="CV17" s="576"/>
      <c r="CW17" s="576"/>
      <c r="CX17" s="576"/>
      <c r="CY17" s="576"/>
      <c r="CZ17" s="576"/>
      <c r="DA17" s="576"/>
      <c r="DB17" s="576"/>
      <c r="DC17" s="576"/>
      <c r="DD17" s="576"/>
      <c r="DE17" s="576"/>
      <c r="DF17" s="576"/>
      <c r="DG17" s="576"/>
      <c r="DH17" s="577"/>
      <c r="DI17" s="32"/>
      <c r="DJ17" s="32"/>
      <c r="DK17" s="32"/>
      <c r="DL17" s="98" t="s">
        <v>171</v>
      </c>
      <c r="DM17" s="99"/>
      <c r="DN17" s="99"/>
      <c r="DO17" s="99"/>
      <c r="DP17" s="501" t="s">
        <v>247</v>
      </c>
      <c r="DQ17" s="502"/>
      <c r="DR17" s="502"/>
      <c r="DS17" s="503"/>
      <c r="DT17" s="476">
        <f>COUNTIF(CD25:CE74,1)</f>
        <v>0</v>
      </c>
      <c r="DU17" s="477"/>
      <c r="DV17" s="477"/>
      <c r="DW17" s="477"/>
      <c r="DX17" s="478"/>
      <c r="DY17" s="710">
        <f>COUNTIF(CD25:CE74,"&gt;0")+COUNTIF(CD25:CE74,"R1")+COUNTIF(CD25:CE74,"R2")</f>
        <v>0</v>
      </c>
      <c r="DZ17" s="711"/>
      <c r="EA17" s="711"/>
      <c r="EB17" s="712"/>
      <c r="EC17" s="498">
        <f t="shared" si="0"/>
        <v>0</v>
      </c>
      <c r="ED17" s="499"/>
      <c r="EE17" s="499"/>
      <c r="EF17" s="499"/>
      <c r="EG17" s="500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</row>
    <row r="18" spans="1:152" x14ac:dyDescent="0.15">
      <c r="A18" s="565" t="s">
        <v>38</v>
      </c>
      <c r="B18" s="566"/>
      <c r="C18" s="566"/>
      <c r="D18" s="566"/>
      <c r="E18" s="567"/>
      <c r="F18" s="575">
        <f>入力シート!$F$17</f>
        <v>0</v>
      </c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7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6"/>
      <c r="AY18" s="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565" t="s">
        <v>38</v>
      </c>
      <c r="CM18" s="566"/>
      <c r="CN18" s="566"/>
      <c r="CO18" s="566"/>
      <c r="CP18" s="567"/>
      <c r="CQ18" s="575">
        <f>入力シート!$F$17</f>
        <v>0</v>
      </c>
      <c r="CR18" s="576"/>
      <c r="CS18" s="576"/>
      <c r="CT18" s="576"/>
      <c r="CU18" s="576"/>
      <c r="CV18" s="576"/>
      <c r="CW18" s="576"/>
      <c r="CX18" s="576"/>
      <c r="CY18" s="576"/>
      <c r="CZ18" s="576"/>
      <c r="DA18" s="576"/>
      <c r="DB18" s="576"/>
      <c r="DC18" s="576"/>
      <c r="DD18" s="576"/>
      <c r="DE18" s="576"/>
      <c r="DF18" s="576"/>
      <c r="DG18" s="576"/>
      <c r="DH18" s="577"/>
      <c r="DI18" s="32"/>
      <c r="DJ18" s="32"/>
      <c r="DK18" s="32"/>
      <c r="DL18" s="510" t="s">
        <v>386</v>
      </c>
      <c r="DM18" s="511"/>
      <c r="DN18" s="511"/>
      <c r="DO18" s="511"/>
      <c r="DP18" s="511"/>
      <c r="DQ18" s="511"/>
      <c r="DR18" s="511"/>
      <c r="DS18" s="512"/>
      <c r="DT18" s="689">
        <f>COUNTIF(CH25:CI74,1)</f>
        <v>0</v>
      </c>
      <c r="DU18" s="689"/>
      <c r="DV18" s="689"/>
      <c r="DW18" s="689"/>
      <c r="DX18" s="689"/>
      <c r="DY18" s="689">
        <f>COUNTIF(CH25:CI74,"&gt;0")+COUNTIF(CH25:CI74,"R1")+COUNTIF(CH25:CI74,"R2")</f>
        <v>0</v>
      </c>
      <c r="DZ18" s="689"/>
      <c r="EA18" s="689"/>
      <c r="EB18" s="689"/>
      <c r="EC18" s="691">
        <f t="shared" si="0"/>
        <v>0</v>
      </c>
      <c r="ED18" s="691"/>
      <c r="EE18" s="691"/>
      <c r="EF18" s="691"/>
      <c r="EG18" s="69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</row>
    <row r="19" spans="1:152" ht="14.25" thickBot="1" x14ac:dyDescent="0.2">
      <c r="A19" s="638" t="s">
        <v>172</v>
      </c>
      <c r="B19" s="639"/>
      <c r="C19" s="639"/>
      <c r="D19" s="639"/>
      <c r="E19" s="640"/>
      <c r="F19" s="641">
        <f>入力シート!$F$18</f>
        <v>0</v>
      </c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3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6"/>
      <c r="AY19" s="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638" t="s">
        <v>39</v>
      </c>
      <c r="CM19" s="639"/>
      <c r="CN19" s="639"/>
      <c r="CO19" s="639"/>
      <c r="CP19" s="640"/>
      <c r="CQ19" s="641">
        <f>入力シート!$F$18</f>
        <v>0</v>
      </c>
      <c r="CR19" s="642"/>
      <c r="CS19" s="642"/>
      <c r="CT19" s="642"/>
      <c r="CU19" s="642"/>
      <c r="CV19" s="642"/>
      <c r="CW19" s="642"/>
      <c r="CX19" s="642"/>
      <c r="CY19" s="642"/>
      <c r="CZ19" s="642"/>
      <c r="DA19" s="642"/>
      <c r="DB19" s="642"/>
      <c r="DC19" s="642"/>
      <c r="DD19" s="642"/>
      <c r="DE19" s="642"/>
      <c r="DF19" s="642"/>
      <c r="DG19" s="642"/>
      <c r="DH19" s="643"/>
      <c r="DI19" s="32"/>
      <c r="DJ19" s="32"/>
      <c r="DK19" s="32"/>
      <c r="DL19" s="701" t="s">
        <v>9</v>
      </c>
      <c r="DM19" s="702"/>
      <c r="DN19" s="702"/>
      <c r="DO19" s="702"/>
      <c r="DP19" s="702"/>
      <c r="DQ19" s="702"/>
      <c r="DR19" s="702"/>
      <c r="DS19" s="703"/>
      <c r="DT19" s="704">
        <f>SUM(DT8:DX18)</f>
        <v>0</v>
      </c>
      <c r="DU19" s="705"/>
      <c r="DV19" s="705"/>
      <c r="DW19" s="705"/>
      <c r="DX19" s="706"/>
      <c r="DY19" s="704">
        <f>SUM(DY8:EB18)</f>
        <v>0</v>
      </c>
      <c r="DZ19" s="705"/>
      <c r="EA19" s="705"/>
      <c r="EB19" s="706"/>
      <c r="EC19" s="707">
        <f>SUM(EC8:EG18)</f>
        <v>0</v>
      </c>
      <c r="ED19" s="708"/>
      <c r="EE19" s="708"/>
      <c r="EF19" s="708"/>
      <c r="EG19" s="709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</row>
    <row r="20" spans="1:152" ht="14.25" thickBo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6"/>
      <c r="AY20" s="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</row>
    <row r="21" spans="1:152" x14ac:dyDescent="0.15">
      <c r="A21" s="414" t="s">
        <v>42</v>
      </c>
      <c r="B21" s="330"/>
      <c r="C21" s="413" t="s">
        <v>43</v>
      </c>
      <c r="D21" s="329"/>
      <c r="E21" s="329"/>
      <c r="F21" s="330"/>
      <c r="G21" s="413" t="s">
        <v>44</v>
      </c>
      <c r="H21" s="329"/>
      <c r="I21" s="329"/>
      <c r="J21" s="330"/>
      <c r="K21" s="713" t="s">
        <v>45</v>
      </c>
      <c r="L21" s="714"/>
      <c r="M21" s="714"/>
      <c r="N21" s="714"/>
      <c r="O21" s="715"/>
      <c r="P21" s="413" t="s">
        <v>46</v>
      </c>
      <c r="Q21" s="329"/>
      <c r="R21" s="329"/>
      <c r="S21" s="329"/>
      <c r="T21" s="329"/>
      <c r="U21" s="329"/>
      <c r="V21" s="330"/>
      <c r="W21" s="328" t="s">
        <v>355</v>
      </c>
      <c r="X21" s="329"/>
      <c r="Y21" s="329"/>
      <c r="Z21" s="329"/>
      <c r="AA21" s="329"/>
      <c r="AB21" s="329"/>
      <c r="AC21" s="329"/>
      <c r="AD21" s="329"/>
      <c r="AE21" s="330"/>
      <c r="AF21" s="413" t="s">
        <v>47</v>
      </c>
      <c r="AG21" s="329"/>
      <c r="AH21" s="329"/>
      <c r="AI21" s="329"/>
      <c r="AJ21" s="329"/>
      <c r="AK21" s="329"/>
      <c r="AL21" s="329"/>
      <c r="AM21" s="329"/>
      <c r="AN21" s="330"/>
      <c r="AO21" s="413" t="s">
        <v>48</v>
      </c>
      <c r="AP21" s="330"/>
      <c r="AQ21" s="413" t="s">
        <v>49</v>
      </c>
      <c r="AR21" s="329"/>
      <c r="AS21" s="329"/>
      <c r="AT21" s="329"/>
      <c r="AU21" s="329"/>
      <c r="AV21" s="329"/>
      <c r="AW21" s="330"/>
      <c r="AX21" s="458" t="s">
        <v>213</v>
      </c>
      <c r="AY21" s="459"/>
      <c r="AZ21" s="470" t="s">
        <v>21</v>
      </c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2"/>
      <c r="CJ21" s="32"/>
      <c r="CK21" s="32"/>
      <c r="CL21" s="544" t="s">
        <v>144</v>
      </c>
      <c r="CM21" s="545"/>
      <c r="CN21" s="545"/>
      <c r="CO21" s="545"/>
      <c r="CP21" s="545"/>
      <c r="CQ21" s="545"/>
      <c r="CR21" s="545"/>
      <c r="CS21" s="545"/>
      <c r="CT21" s="547"/>
      <c r="CU21" s="544" t="s">
        <v>144</v>
      </c>
      <c r="CV21" s="545"/>
      <c r="CW21" s="545"/>
      <c r="CX21" s="545"/>
      <c r="CY21" s="545"/>
      <c r="CZ21" s="545"/>
      <c r="DA21" s="545"/>
      <c r="DB21" s="545"/>
      <c r="DC21" s="546"/>
      <c r="DD21" s="544" t="s">
        <v>18</v>
      </c>
      <c r="DE21" s="545"/>
      <c r="DF21" s="545"/>
      <c r="DG21" s="545"/>
      <c r="DH21" s="545"/>
      <c r="DI21" s="545"/>
      <c r="DJ21" s="545"/>
      <c r="DK21" s="545"/>
      <c r="DL21" s="547"/>
      <c r="DM21" s="544" t="s">
        <v>18</v>
      </c>
      <c r="DN21" s="545"/>
      <c r="DO21" s="545"/>
      <c r="DP21" s="545"/>
      <c r="DQ21" s="545"/>
      <c r="DR21" s="545"/>
      <c r="DS21" s="545"/>
      <c r="DT21" s="545"/>
      <c r="DU21" s="546"/>
      <c r="DV21" s="544" t="s">
        <v>20</v>
      </c>
      <c r="DW21" s="545"/>
      <c r="DX21" s="545"/>
      <c r="DY21" s="545"/>
      <c r="DZ21" s="545"/>
      <c r="EA21" s="545"/>
      <c r="EB21" s="545"/>
      <c r="EC21" s="545"/>
      <c r="ED21" s="547"/>
      <c r="EE21" s="544" t="s">
        <v>20</v>
      </c>
      <c r="EF21" s="545"/>
      <c r="EG21" s="545"/>
      <c r="EH21" s="545"/>
      <c r="EI21" s="545"/>
      <c r="EJ21" s="545"/>
      <c r="EK21" s="545"/>
      <c r="EL21" s="545"/>
      <c r="EM21" s="547"/>
      <c r="EN21" s="609" t="s">
        <v>386</v>
      </c>
      <c r="EO21" s="610"/>
      <c r="EP21" s="610"/>
      <c r="EQ21" s="610"/>
      <c r="ER21" s="610"/>
      <c r="ES21" s="610"/>
      <c r="ET21" s="610"/>
      <c r="EU21" s="610"/>
      <c r="EV21" s="611"/>
    </row>
    <row r="22" spans="1:152" ht="14.25" customHeight="1" thickBot="1" x14ac:dyDescent="0.2">
      <c r="A22" s="415"/>
      <c r="B22" s="333"/>
      <c r="C22" s="331"/>
      <c r="D22" s="332"/>
      <c r="E22" s="332"/>
      <c r="F22" s="333"/>
      <c r="G22" s="331"/>
      <c r="H22" s="332"/>
      <c r="I22" s="332"/>
      <c r="J22" s="333"/>
      <c r="K22" s="716"/>
      <c r="L22" s="717"/>
      <c r="M22" s="717"/>
      <c r="N22" s="717"/>
      <c r="O22" s="718"/>
      <c r="P22" s="331"/>
      <c r="Q22" s="332"/>
      <c r="R22" s="332"/>
      <c r="S22" s="332"/>
      <c r="T22" s="332"/>
      <c r="U22" s="332"/>
      <c r="V22" s="333"/>
      <c r="W22" s="331"/>
      <c r="X22" s="332"/>
      <c r="Y22" s="332"/>
      <c r="Z22" s="332"/>
      <c r="AA22" s="332"/>
      <c r="AB22" s="332"/>
      <c r="AC22" s="332"/>
      <c r="AD22" s="332"/>
      <c r="AE22" s="333"/>
      <c r="AF22" s="331"/>
      <c r="AG22" s="332"/>
      <c r="AH22" s="332"/>
      <c r="AI22" s="332"/>
      <c r="AJ22" s="332"/>
      <c r="AK22" s="332"/>
      <c r="AL22" s="332"/>
      <c r="AM22" s="332"/>
      <c r="AN22" s="333"/>
      <c r="AO22" s="331"/>
      <c r="AP22" s="333"/>
      <c r="AQ22" s="464"/>
      <c r="AR22" s="465"/>
      <c r="AS22" s="465"/>
      <c r="AT22" s="465"/>
      <c r="AU22" s="465"/>
      <c r="AV22" s="465"/>
      <c r="AW22" s="466"/>
      <c r="AX22" s="460"/>
      <c r="AY22" s="461"/>
      <c r="AZ22" s="325" t="s">
        <v>249</v>
      </c>
      <c r="BA22" s="326"/>
      <c r="BB22" s="325" t="s">
        <v>249</v>
      </c>
      <c r="BC22" s="326"/>
      <c r="BD22" s="325" t="s">
        <v>379</v>
      </c>
      <c r="BE22" s="326"/>
      <c r="BF22" s="325" t="s">
        <v>379</v>
      </c>
      <c r="BG22" s="326"/>
      <c r="BH22" s="325" t="s">
        <v>18</v>
      </c>
      <c r="BI22" s="327"/>
      <c r="BJ22" s="327"/>
      <c r="BK22" s="326"/>
      <c r="BL22" s="325" t="s">
        <v>18</v>
      </c>
      <c r="BM22" s="327"/>
      <c r="BN22" s="327"/>
      <c r="BO22" s="326"/>
      <c r="BP22" s="325" t="s">
        <v>382</v>
      </c>
      <c r="BQ22" s="327"/>
      <c r="BR22" s="327"/>
      <c r="BS22" s="326"/>
      <c r="BT22" s="325" t="s">
        <v>382</v>
      </c>
      <c r="BU22" s="327"/>
      <c r="BV22" s="327"/>
      <c r="BW22" s="326"/>
      <c r="BX22" s="325" t="s">
        <v>253</v>
      </c>
      <c r="BY22" s="327"/>
      <c r="BZ22" s="327"/>
      <c r="CA22" s="326"/>
      <c r="CB22" s="325" t="s">
        <v>253</v>
      </c>
      <c r="CC22" s="327"/>
      <c r="CD22" s="327"/>
      <c r="CE22" s="326"/>
      <c r="CF22" s="722" t="s">
        <v>383</v>
      </c>
      <c r="CG22" s="723"/>
      <c r="CH22" s="723"/>
      <c r="CI22" s="724"/>
      <c r="CJ22" s="32"/>
      <c r="CK22" s="32"/>
      <c r="CL22" s="536" t="s">
        <v>278</v>
      </c>
      <c r="CM22" s="537"/>
      <c r="CN22" s="537"/>
      <c r="CO22" s="537"/>
      <c r="CP22" s="537"/>
      <c r="CQ22" s="537"/>
      <c r="CR22" s="537"/>
      <c r="CS22" s="537"/>
      <c r="CT22" s="538"/>
      <c r="CU22" s="536" t="s">
        <v>279</v>
      </c>
      <c r="CV22" s="539"/>
      <c r="CW22" s="539"/>
      <c r="CX22" s="539"/>
      <c r="CY22" s="539"/>
      <c r="CZ22" s="539"/>
      <c r="DA22" s="539"/>
      <c r="DB22" s="539"/>
      <c r="DC22" s="539"/>
      <c r="DD22" s="536" t="s">
        <v>250</v>
      </c>
      <c r="DE22" s="537"/>
      <c r="DF22" s="537"/>
      <c r="DG22" s="537"/>
      <c r="DH22" s="537"/>
      <c r="DI22" s="537"/>
      <c r="DJ22" s="537"/>
      <c r="DK22" s="537"/>
      <c r="DL22" s="538"/>
      <c r="DM22" s="536" t="s">
        <v>251</v>
      </c>
      <c r="DN22" s="537"/>
      <c r="DO22" s="537"/>
      <c r="DP22" s="537"/>
      <c r="DQ22" s="537"/>
      <c r="DR22" s="537"/>
      <c r="DS22" s="537"/>
      <c r="DT22" s="537"/>
      <c r="DU22" s="540"/>
      <c r="DV22" s="536" t="s">
        <v>250</v>
      </c>
      <c r="DW22" s="537"/>
      <c r="DX22" s="537"/>
      <c r="DY22" s="537"/>
      <c r="DZ22" s="537"/>
      <c r="EA22" s="537"/>
      <c r="EB22" s="537"/>
      <c r="EC22" s="537"/>
      <c r="ED22" s="538"/>
      <c r="EE22" s="536" t="s">
        <v>251</v>
      </c>
      <c r="EF22" s="537"/>
      <c r="EG22" s="537"/>
      <c r="EH22" s="537"/>
      <c r="EI22" s="537"/>
      <c r="EJ22" s="537"/>
      <c r="EK22" s="537"/>
      <c r="EL22" s="537"/>
      <c r="EM22" s="538"/>
      <c r="EN22" s="612"/>
      <c r="EO22" s="613"/>
      <c r="EP22" s="613"/>
      <c r="EQ22" s="613"/>
      <c r="ER22" s="613"/>
      <c r="ES22" s="613"/>
      <c r="ET22" s="613"/>
      <c r="EU22" s="613"/>
      <c r="EV22" s="614"/>
    </row>
    <row r="23" spans="1:152" ht="14.25" thickTop="1" x14ac:dyDescent="0.15">
      <c r="A23" s="415"/>
      <c r="B23" s="333"/>
      <c r="C23" s="331"/>
      <c r="D23" s="332"/>
      <c r="E23" s="332"/>
      <c r="F23" s="333"/>
      <c r="G23" s="331"/>
      <c r="H23" s="332"/>
      <c r="I23" s="332"/>
      <c r="J23" s="333"/>
      <c r="K23" s="716"/>
      <c r="L23" s="717"/>
      <c r="M23" s="717"/>
      <c r="N23" s="717"/>
      <c r="O23" s="718"/>
      <c r="P23" s="331"/>
      <c r="Q23" s="332"/>
      <c r="R23" s="332"/>
      <c r="S23" s="332"/>
      <c r="T23" s="332"/>
      <c r="U23" s="332"/>
      <c r="V23" s="333"/>
      <c r="W23" s="331"/>
      <c r="X23" s="332"/>
      <c r="Y23" s="332"/>
      <c r="Z23" s="332"/>
      <c r="AA23" s="332"/>
      <c r="AB23" s="332"/>
      <c r="AC23" s="332"/>
      <c r="AD23" s="332"/>
      <c r="AE23" s="333"/>
      <c r="AF23" s="331"/>
      <c r="AG23" s="332"/>
      <c r="AH23" s="332"/>
      <c r="AI23" s="332"/>
      <c r="AJ23" s="332"/>
      <c r="AK23" s="332"/>
      <c r="AL23" s="332"/>
      <c r="AM23" s="332"/>
      <c r="AN23" s="333"/>
      <c r="AO23" s="331"/>
      <c r="AP23" s="333"/>
      <c r="AQ23" s="467" t="s">
        <v>50</v>
      </c>
      <c r="AR23" s="468"/>
      <c r="AS23" s="469"/>
      <c r="AT23" s="467" t="s">
        <v>51</v>
      </c>
      <c r="AU23" s="469"/>
      <c r="AV23" s="467" t="s">
        <v>52</v>
      </c>
      <c r="AW23" s="469"/>
      <c r="AX23" s="460"/>
      <c r="AY23" s="461"/>
      <c r="AZ23" s="325" t="s">
        <v>250</v>
      </c>
      <c r="BA23" s="326"/>
      <c r="BB23" s="325" t="s">
        <v>251</v>
      </c>
      <c r="BC23" s="326"/>
      <c r="BD23" s="325" t="s">
        <v>246</v>
      </c>
      <c r="BE23" s="326"/>
      <c r="BF23" s="325" t="s">
        <v>247</v>
      </c>
      <c r="BG23" s="326"/>
      <c r="BH23" s="325" t="s">
        <v>250</v>
      </c>
      <c r="BI23" s="327"/>
      <c r="BJ23" s="327"/>
      <c r="BK23" s="326"/>
      <c r="BL23" s="325" t="s">
        <v>251</v>
      </c>
      <c r="BM23" s="327"/>
      <c r="BN23" s="327"/>
      <c r="BO23" s="326"/>
      <c r="BP23" s="325" t="s">
        <v>246</v>
      </c>
      <c r="BQ23" s="327"/>
      <c r="BR23" s="327"/>
      <c r="BS23" s="326"/>
      <c r="BT23" s="325" t="s">
        <v>247</v>
      </c>
      <c r="BU23" s="327"/>
      <c r="BV23" s="327"/>
      <c r="BW23" s="326"/>
      <c r="BX23" s="325" t="s">
        <v>250</v>
      </c>
      <c r="BY23" s="327"/>
      <c r="BZ23" s="327"/>
      <c r="CA23" s="326"/>
      <c r="CB23" s="325" t="s">
        <v>251</v>
      </c>
      <c r="CC23" s="327"/>
      <c r="CD23" s="327"/>
      <c r="CE23" s="326"/>
      <c r="CF23" s="725"/>
      <c r="CG23" s="725"/>
      <c r="CH23" s="725"/>
      <c r="CI23" s="726"/>
      <c r="CJ23" s="32"/>
      <c r="CK23" s="32"/>
      <c r="CL23" s="622">
        <v>1</v>
      </c>
      <c r="CM23" s="623"/>
      <c r="CN23" s="556" t="e">
        <f>VLOOKUP(1,WORK1!A4:B53,2,FALSE)</f>
        <v>#N/A</v>
      </c>
      <c r="CO23" s="557"/>
      <c r="CP23" s="557"/>
      <c r="CQ23" s="557"/>
      <c r="CR23" s="557"/>
      <c r="CS23" s="557"/>
      <c r="CT23" s="558"/>
      <c r="CU23" s="622">
        <v>1</v>
      </c>
      <c r="CV23" s="623"/>
      <c r="CW23" s="556" t="e">
        <f>VLOOKUP(1,WORK1!D4:E53,2,FALSE)</f>
        <v>#N/A</v>
      </c>
      <c r="CX23" s="557"/>
      <c r="CY23" s="557"/>
      <c r="CZ23" s="557"/>
      <c r="DA23" s="557"/>
      <c r="DB23" s="557"/>
      <c r="DC23" s="557"/>
      <c r="DD23" s="526">
        <v>1</v>
      </c>
      <c r="DE23" s="34">
        <v>1</v>
      </c>
      <c r="DF23" s="556" t="e">
        <f>VLOOKUP("11",WORK1!O4:P53,2,FALSE)</f>
        <v>#N/A</v>
      </c>
      <c r="DG23" s="557"/>
      <c r="DH23" s="557"/>
      <c r="DI23" s="557"/>
      <c r="DJ23" s="557"/>
      <c r="DK23" s="557"/>
      <c r="DL23" s="558"/>
      <c r="DM23" s="526">
        <v>1</v>
      </c>
      <c r="DN23" s="34">
        <v>1</v>
      </c>
      <c r="DO23" s="556" t="e">
        <f>VLOOKUP("11",WORK1!T4:U53,2,FALSE)</f>
        <v>#N/A</v>
      </c>
      <c r="DP23" s="557"/>
      <c r="DQ23" s="557"/>
      <c r="DR23" s="557"/>
      <c r="DS23" s="557"/>
      <c r="DT23" s="557"/>
      <c r="DU23" s="557"/>
      <c r="DV23" s="526" t="s">
        <v>161</v>
      </c>
      <c r="DW23" s="34">
        <v>1</v>
      </c>
      <c r="DX23" s="604" t="e">
        <f>VLOOKUP("A1",WORK1!AI4:AJ53,2,FALSE)</f>
        <v>#N/A</v>
      </c>
      <c r="DY23" s="605"/>
      <c r="DZ23" s="605"/>
      <c r="EA23" s="605"/>
      <c r="EB23" s="605"/>
      <c r="EC23" s="605"/>
      <c r="ED23" s="606"/>
      <c r="EE23" s="526" t="s">
        <v>145</v>
      </c>
      <c r="EF23" s="34">
        <v>1</v>
      </c>
      <c r="EG23" s="604" t="e">
        <f>VLOOKUP("A1",WORK1!AN4:AO53,2,FALSE)</f>
        <v>#N/A</v>
      </c>
      <c r="EH23" s="605"/>
      <c r="EI23" s="605"/>
      <c r="EJ23" s="605"/>
      <c r="EK23" s="605"/>
      <c r="EL23" s="605"/>
      <c r="EM23" s="606"/>
      <c r="EN23" s="603" t="s">
        <v>192</v>
      </c>
      <c r="EO23" s="34">
        <v>1</v>
      </c>
      <c r="EP23" s="604" t="e">
        <f>VLOOKUP("A1",WORK1!AS4:AT53,2,FALSE)</f>
        <v>#N/A</v>
      </c>
      <c r="EQ23" s="605"/>
      <c r="ER23" s="605"/>
      <c r="ES23" s="605"/>
      <c r="ET23" s="605"/>
      <c r="EU23" s="605"/>
      <c r="EV23" s="606"/>
    </row>
    <row r="24" spans="1:152" ht="14.25" thickBot="1" x14ac:dyDescent="0.2">
      <c r="A24" s="416"/>
      <c r="B24" s="336"/>
      <c r="C24" s="334"/>
      <c r="D24" s="335"/>
      <c r="E24" s="335"/>
      <c r="F24" s="336"/>
      <c r="G24" s="334"/>
      <c r="H24" s="335"/>
      <c r="I24" s="335"/>
      <c r="J24" s="336"/>
      <c r="K24" s="719"/>
      <c r="L24" s="720"/>
      <c r="M24" s="720"/>
      <c r="N24" s="720"/>
      <c r="O24" s="721"/>
      <c r="P24" s="334"/>
      <c r="Q24" s="335"/>
      <c r="R24" s="335"/>
      <c r="S24" s="335"/>
      <c r="T24" s="335"/>
      <c r="U24" s="335"/>
      <c r="V24" s="336"/>
      <c r="W24" s="334"/>
      <c r="X24" s="335"/>
      <c r="Y24" s="335"/>
      <c r="Z24" s="335"/>
      <c r="AA24" s="335"/>
      <c r="AB24" s="335"/>
      <c r="AC24" s="335"/>
      <c r="AD24" s="335"/>
      <c r="AE24" s="336"/>
      <c r="AF24" s="334"/>
      <c r="AG24" s="335"/>
      <c r="AH24" s="335"/>
      <c r="AI24" s="335"/>
      <c r="AJ24" s="335"/>
      <c r="AK24" s="335"/>
      <c r="AL24" s="335"/>
      <c r="AM24" s="335"/>
      <c r="AN24" s="336"/>
      <c r="AO24" s="334"/>
      <c r="AP24" s="336"/>
      <c r="AQ24" s="334"/>
      <c r="AR24" s="335"/>
      <c r="AS24" s="336"/>
      <c r="AT24" s="334"/>
      <c r="AU24" s="336"/>
      <c r="AV24" s="334"/>
      <c r="AW24" s="336"/>
      <c r="AX24" s="462"/>
      <c r="AY24" s="463"/>
      <c r="AZ24" s="590" t="s">
        <v>17</v>
      </c>
      <c r="BA24" s="323"/>
      <c r="BB24" s="590" t="s">
        <v>17</v>
      </c>
      <c r="BC24" s="323"/>
      <c r="BD24" s="590" t="s">
        <v>17</v>
      </c>
      <c r="BE24" s="323"/>
      <c r="BF24" s="590" t="s">
        <v>17</v>
      </c>
      <c r="BG24" s="323"/>
      <c r="BH24" s="590" t="s">
        <v>19</v>
      </c>
      <c r="BI24" s="323"/>
      <c r="BJ24" s="10" t="s">
        <v>17</v>
      </c>
      <c r="BK24" s="11"/>
      <c r="BL24" s="590" t="s">
        <v>19</v>
      </c>
      <c r="BM24" s="323"/>
      <c r="BN24" s="10" t="s">
        <v>17</v>
      </c>
      <c r="BO24" s="11"/>
      <c r="BP24" s="590" t="s">
        <v>19</v>
      </c>
      <c r="BQ24" s="323"/>
      <c r="BR24" s="10" t="s">
        <v>17</v>
      </c>
      <c r="BS24" s="11"/>
      <c r="BT24" s="590" t="s">
        <v>19</v>
      </c>
      <c r="BU24" s="323"/>
      <c r="BV24" s="10" t="s">
        <v>17</v>
      </c>
      <c r="BW24" s="11"/>
      <c r="BX24" s="590" t="s">
        <v>19</v>
      </c>
      <c r="BY24" s="323"/>
      <c r="BZ24" s="10" t="s">
        <v>17</v>
      </c>
      <c r="CA24" s="11"/>
      <c r="CB24" s="590" t="s">
        <v>19</v>
      </c>
      <c r="CC24" s="323"/>
      <c r="CD24" s="10" t="s">
        <v>17</v>
      </c>
      <c r="CE24" s="11"/>
      <c r="CF24" s="590" t="s">
        <v>19</v>
      </c>
      <c r="CG24" s="323"/>
      <c r="CH24" s="590" t="s">
        <v>17</v>
      </c>
      <c r="CI24" s="700"/>
      <c r="CJ24" s="32"/>
      <c r="CK24" s="32"/>
      <c r="CL24" s="518">
        <v>2</v>
      </c>
      <c r="CM24" s="519"/>
      <c r="CN24" s="520" t="e">
        <f>VLOOKUP(2,WORK1!A4:B53,2,FALSE)</f>
        <v>#N/A</v>
      </c>
      <c r="CO24" s="521"/>
      <c r="CP24" s="521"/>
      <c r="CQ24" s="521"/>
      <c r="CR24" s="521"/>
      <c r="CS24" s="521"/>
      <c r="CT24" s="522"/>
      <c r="CU24" s="518">
        <v>2</v>
      </c>
      <c r="CV24" s="519"/>
      <c r="CW24" s="520" t="e">
        <f>VLOOKUP(2,WORK1!D4:E53,2,FALSE)</f>
        <v>#N/A</v>
      </c>
      <c r="CX24" s="521"/>
      <c r="CY24" s="521"/>
      <c r="CZ24" s="521"/>
      <c r="DA24" s="521"/>
      <c r="DB24" s="521"/>
      <c r="DC24" s="521"/>
      <c r="DD24" s="527"/>
      <c r="DE24" s="76">
        <v>2</v>
      </c>
      <c r="DF24" s="520" t="e">
        <f>VLOOKUP("12",WORK1!O4:P53,2,FALSE)</f>
        <v>#N/A</v>
      </c>
      <c r="DG24" s="521"/>
      <c r="DH24" s="521"/>
      <c r="DI24" s="521"/>
      <c r="DJ24" s="521"/>
      <c r="DK24" s="521"/>
      <c r="DL24" s="522"/>
      <c r="DM24" s="527"/>
      <c r="DN24" s="76">
        <v>2</v>
      </c>
      <c r="DO24" s="520" t="e">
        <f>VLOOKUP("12",WORK1!T4:U53,2,FALSE)</f>
        <v>#N/A</v>
      </c>
      <c r="DP24" s="521"/>
      <c r="DQ24" s="521"/>
      <c r="DR24" s="521"/>
      <c r="DS24" s="521"/>
      <c r="DT24" s="521"/>
      <c r="DU24" s="521"/>
      <c r="DV24" s="527"/>
      <c r="DW24" s="76">
        <v>2</v>
      </c>
      <c r="DX24" s="530" t="e">
        <f>VLOOKUP("A2",WORK1!AI4:AJ53,2,FALSE)</f>
        <v>#N/A</v>
      </c>
      <c r="DY24" s="531"/>
      <c r="DZ24" s="531"/>
      <c r="EA24" s="531"/>
      <c r="EB24" s="531"/>
      <c r="EC24" s="531"/>
      <c r="ED24" s="532"/>
      <c r="EE24" s="527"/>
      <c r="EF24" s="76">
        <v>2</v>
      </c>
      <c r="EG24" s="530" t="e">
        <f>VLOOKUP("A2",WORK1!AN4:AO53,2,FALSE)</f>
        <v>#N/A</v>
      </c>
      <c r="EH24" s="531"/>
      <c r="EI24" s="531"/>
      <c r="EJ24" s="531"/>
      <c r="EK24" s="531"/>
      <c r="EL24" s="531"/>
      <c r="EM24" s="532"/>
      <c r="EN24" s="534"/>
      <c r="EO24" s="76">
        <v>2</v>
      </c>
      <c r="EP24" s="530" t="e">
        <f>VLOOKUP("A2",WORK1!AS4:AT53,2,FALSE)</f>
        <v>#N/A</v>
      </c>
      <c r="EQ24" s="531"/>
      <c r="ER24" s="531"/>
      <c r="ES24" s="531"/>
      <c r="ET24" s="531"/>
      <c r="EU24" s="531"/>
      <c r="EV24" s="532"/>
    </row>
    <row r="25" spans="1:152" ht="14.25" thickTop="1" x14ac:dyDescent="0.15">
      <c r="A25" s="636">
        <v>1</v>
      </c>
      <c r="B25" s="637"/>
      <c r="C25" s="635">
        <f>入力シート!C27</f>
        <v>0</v>
      </c>
      <c r="D25" s="516"/>
      <c r="E25" s="516"/>
      <c r="F25" s="516"/>
      <c r="G25" s="593">
        <f>入力シート!G27</f>
        <v>0</v>
      </c>
      <c r="H25" s="516"/>
      <c r="I25" s="516"/>
      <c r="J25" s="516"/>
      <c r="K25" s="593">
        <f>入力シート!K27</f>
        <v>0</v>
      </c>
      <c r="L25" s="516"/>
      <c r="M25" s="516"/>
      <c r="N25" s="516"/>
      <c r="O25" s="517"/>
      <c r="P25" s="594">
        <f>入力シート!P27</f>
        <v>0</v>
      </c>
      <c r="Q25" s="595"/>
      <c r="R25" s="595"/>
      <c r="S25" s="595"/>
      <c r="T25" s="595"/>
      <c r="U25" s="595"/>
      <c r="V25" s="595"/>
      <c r="W25" s="596">
        <f>入力シート!W27</f>
        <v>0</v>
      </c>
      <c r="X25" s="595"/>
      <c r="Y25" s="595"/>
      <c r="Z25" s="595"/>
      <c r="AA25" s="595"/>
      <c r="AB25" s="595"/>
      <c r="AC25" s="595"/>
      <c r="AD25" s="595"/>
      <c r="AE25" s="597"/>
      <c r="AF25" s="594">
        <f>入力シート!AF27</f>
        <v>0</v>
      </c>
      <c r="AG25" s="595"/>
      <c r="AH25" s="595"/>
      <c r="AI25" s="595"/>
      <c r="AJ25" s="595"/>
      <c r="AK25" s="595"/>
      <c r="AL25" s="595"/>
      <c r="AM25" s="595"/>
      <c r="AN25" s="598"/>
      <c r="AO25" s="644">
        <f>入力シート!AO27</f>
        <v>0</v>
      </c>
      <c r="AP25" s="517"/>
      <c r="AQ25" s="635">
        <f>入力シート!AQ27</f>
        <v>0</v>
      </c>
      <c r="AR25" s="516"/>
      <c r="AS25" s="516"/>
      <c r="AT25" s="593">
        <f>入力シート!AT27</f>
        <v>0</v>
      </c>
      <c r="AU25" s="516"/>
      <c r="AV25" s="593">
        <f>入力シート!AV27</f>
        <v>0</v>
      </c>
      <c r="AW25" s="517"/>
      <c r="AX25" s="650">
        <f>入力シート!AX27</f>
        <v>0</v>
      </c>
      <c r="AY25" s="651"/>
      <c r="AZ25" s="591">
        <f>入力シート!AZ27</f>
        <v>0</v>
      </c>
      <c r="BA25" s="592"/>
      <c r="BB25" s="591">
        <f>入力シート!BB27</f>
        <v>0</v>
      </c>
      <c r="BC25" s="592"/>
      <c r="BD25" s="591">
        <f>入力シート!BD27</f>
        <v>0</v>
      </c>
      <c r="BE25" s="592"/>
      <c r="BF25" s="591">
        <f>入力シート!BF27</f>
        <v>0</v>
      </c>
      <c r="BG25" s="592"/>
      <c r="BH25" s="515">
        <f>入力シート!BH27</f>
        <v>0</v>
      </c>
      <c r="BI25" s="516"/>
      <c r="BJ25" s="516">
        <f>入力シート!BJ27</f>
        <v>0</v>
      </c>
      <c r="BK25" s="517"/>
      <c r="BL25" s="608">
        <f>入力シート!BL27</f>
        <v>0</v>
      </c>
      <c r="BM25" s="516"/>
      <c r="BN25" s="516">
        <f>入力シート!BN27</f>
        <v>0</v>
      </c>
      <c r="BO25" s="624"/>
      <c r="BP25" s="515">
        <f>入力シート!BP27</f>
        <v>0</v>
      </c>
      <c r="BQ25" s="516"/>
      <c r="BR25" s="516">
        <f>入力シート!BR27</f>
        <v>0</v>
      </c>
      <c r="BS25" s="517"/>
      <c r="BT25" s="608">
        <f>入力シート!BT27</f>
        <v>0</v>
      </c>
      <c r="BU25" s="516"/>
      <c r="BV25" s="516">
        <f>入力シート!BV27</f>
        <v>0</v>
      </c>
      <c r="BW25" s="624"/>
      <c r="BX25" s="515">
        <f>入力シート!BX27</f>
        <v>0</v>
      </c>
      <c r="BY25" s="516"/>
      <c r="BZ25" s="516">
        <f>入力シート!BZ27</f>
        <v>0</v>
      </c>
      <c r="CA25" s="517"/>
      <c r="CB25" s="515">
        <f>入力シート!CB27</f>
        <v>0</v>
      </c>
      <c r="CC25" s="516"/>
      <c r="CD25" s="516">
        <f>入力シート!CD27</f>
        <v>0</v>
      </c>
      <c r="CE25" s="517"/>
      <c r="CF25" s="625">
        <f>入力シート!CF27</f>
        <v>0</v>
      </c>
      <c r="CG25" s="626"/>
      <c r="CH25" s="516">
        <f>入力シート!CH27</f>
        <v>0</v>
      </c>
      <c r="CI25" s="648"/>
      <c r="CJ25" s="32"/>
      <c r="CK25" s="32"/>
      <c r="CL25" s="518">
        <v>3</v>
      </c>
      <c r="CM25" s="519"/>
      <c r="CN25" s="520" t="e">
        <f>VLOOKUP(3,WORK1!A4:B53,2,FALSE)</f>
        <v>#N/A</v>
      </c>
      <c r="CO25" s="521"/>
      <c r="CP25" s="521"/>
      <c r="CQ25" s="521"/>
      <c r="CR25" s="521"/>
      <c r="CS25" s="521"/>
      <c r="CT25" s="522"/>
      <c r="CU25" s="518">
        <v>3</v>
      </c>
      <c r="CV25" s="519"/>
      <c r="CW25" s="520" t="e">
        <f>VLOOKUP(3,WORK1!D4:E53,2,FALSE)</f>
        <v>#N/A</v>
      </c>
      <c r="CX25" s="521"/>
      <c r="CY25" s="521"/>
      <c r="CZ25" s="521"/>
      <c r="DA25" s="521"/>
      <c r="DB25" s="521"/>
      <c r="DC25" s="521"/>
      <c r="DD25" s="527"/>
      <c r="DE25" s="35" t="s">
        <v>162</v>
      </c>
      <c r="DF25" s="523" t="e">
        <f>VLOOKUP("1R",WORK1!O4:P53,2,FALSE)</f>
        <v>#N/A</v>
      </c>
      <c r="DG25" s="524"/>
      <c r="DH25" s="524"/>
      <c r="DI25" s="524"/>
      <c r="DJ25" s="524"/>
      <c r="DK25" s="524"/>
      <c r="DL25" s="525"/>
      <c r="DM25" s="527"/>
      <c r="DN25" s="35" t="s">
        <v>12</v>
      </c>
      <c r="DO25" s="523" t="e">
        <f>VLOOKUP("1R",WORK1!T4:U53,2,FALSE)</f>
        <v>#N/A</v>
      </c>
      <c r="DP25" s="524"/>
      <c r="DQ25" s="524"/>
      <c r="DR25" s="524"/>
      <c r="DS25" s="524"/>
      <c r="DT25" s="524"/>
      <c r="DU25" s="524"/>
      <c r="DV25" s="527"/>
      <c r="DW25" s="76">
        <v>3</v>
      </c>
      <c r="DX25" s="530" t="e">
        <f>VLOOKUP("A3",WORK1!AI4:AJ53,2,FALSE)</f>
        <v>#N/A</v>
      </c>
      <c r="DY25" s="531"/>
      <c r="DZ25" s="531"/>
      <c r="EA25" s="531"/>
      <c r="EB25" s="531"/>
      <c r="EC25" s="531"/>
      <c r="ED25" s="532"/>
      <c r="EE25" s="527"/>
      <c r="EF25" s="76">
        <v>3</v>
      </c>
      <c r="EG25" s="530" t="e">
        <f>VLOOKUP("A3",WORK1!AN4:AO53,2,FALSE)</f>
        <v>#N/A</v>
      </c>
      <c r="EH25" s="531"/>
      <c r="EI25" s="531"/>
      <c r="EJ25" s="531"/>
      <c r="EK25" s="531"/>
      <c r="EL25" s="531"/>
      <c r="EM25" s="532"/>
      <c r="EN25" s="534"/>
      <c r="EO25" s="76">
        <v>3</v>
      </c>
      <c r="EP25" s="530" t="e">
        <f>VLOOKUP("A3",WORK1!AS4:AT53,2,FALSE)</f>
        <v>#N/A</v>
      </c>
      <c r="EQ25" s="531"/>
      <c r="ER25" s="531"/>
      <c r="ES25" s="531"/>
      <c r="ET25" s="531"/>
      <c r="EU25" s="531"/>
      <c r="EV25" s="532"/>
    </row>
    <row r="26" spans="1:152" x14ac:dyDescent="0.15">
      <c r="A26" s="633">
        <v>2</v>
      </c>
      <c r="B26" s="634"/>
      <c r="C26" s="607">
        <f>入力シート!C28</f>
        <v>0</v>
      </c>
      <c r="D26" s="486"/>
      <c r="E26" s="486"/>
      <c r="F26" s="486"/>
      <c r="G26" s="589">
        <f>入力シート!G28</f>
        <v>0</v>
      </c>
      <c r="H26" s="486"/>
      <c r="I26" s="486"/>
      <c r="J26" s="486"/>
      <c r="K26" s="589">
        <f>入力シート!K28</f>
        <v>0</v>
      </c>
      <c r="L26" s="486"/>
      <c r="M26" s="486"/>
      <c r="N26" s="486"/>
      <c r="O26" s="489"/>
      <c r="P26" s="628">
        <f>入力シート!P28</f>
        <v>0</v>
      </c>
      <c r="Q26" s="629"/>
      <c r="R26" s="629"/>
      <c r="S26" s="629"/>
      <c r="T26" s="629"/>
      <c r="U26" s="629"/>
      <c r="V26" s="629"/>
      <c r="W26" s="630">
        <f>入力シート!W28</f>
        <v>0</v>
      </c>
      <c r="X26" s="631"/>
      <c r="Y26" s="631"/>
      <c r="Z26" s="631"/>
      <c r="AA26" s="631"/>
      <c r="AB26" s="631"/>
      <c r="AC26" s="631"/>
      <c r="AD26" s="631"/>
      <c r="AE26" s="632"/>
      <c r="AF26" s="628">
        <f>入力シート!AF28</f>
        <v>0</v>
      </c>
      <c r="AG26" s="629"/>
      <c r="AH26" s="629"/>
      <c r="AI26" s="629"/>
      <c r="AJ26" s="629"/>
      <c r="AK26" s="629"/>
      <c r="AL26" s="629"/>
      <c r="AM26" s="629"/>
      <c r="AN26" s="645"/>
      <c r="AO26" s="627">
        <f>入力シート!AO28</f>
        <v>0</v>
      </c>
      <c r="AP26" s="489"/>
      <c r="AQ26" s="607">
        <f>入力シート!AQ28</f>
        <v>0</v>
      </c>
      <c r="AR26" s="486"/>
      <c r="AS26" s="486"/>
      <c r="AT26" s="589">
        <f>入力シート!AT28</f>
        <v>0</v>
      </c>
      <c r="AU26" s="486"/>
      <c r="AV26" s="589">
        <f>入力シート!AV28</f>
        <v>0</v>
      </c>
      <c r="AW26" s="489"/>
      <c r="AX26" s="652">
        <f>入力シート!AX28</f>
        <v>0</v>
      </c>
      <c r="AY26" s="456"/>
      <c r="AZ26" s="513">
        <f>入力シート!AZ28</f>
        <v>0</v>
      </c>
      <c r="BA26" s="514"/>
      <c r="BB26" s="513">
        <f>入力シート!BB28</f>
        <v>0</v>
      </c>
      <c r="BC26" s="514"/>
      <c r="BD26" s="513">
        <f>入力シート!BD28</f>
        <v>0</v>
      </c>
      <c r="BE26" s="514"/>
      <c r="BF26" s="513">
        <f>入力シート!BF28</f>
        <v>0</v>
      </c>
      <c r="BG26" s="514"/>
      <c r="BH26" s="488">
        <f>入力シート!BH28</f>
        <v>0</v>
      </c>
      <c r="BI26" s="486"/>
      <c r="BJ26" s="486">
        <f>入力シート!BJ28</f>
        <v>0</v>
      </c>
      <c r="BK26" s="489"/>
      <c r="BL26" s="485">
        <f>入力シート!BL28</f>
        <v>0</v>
      </c>
      <c r="BM26" s="486"/>
      <c r="BN26" s="486">
        <f>入力シート!BN28</f>
        <v>0</v>
      </c>
      <c r="BO26" s="487"/>
      <c r="BP26" s="488">
        <f>入力シート!BP28</f>
        <v>0</v>
      </c>
      <c r="BQ26" s="486"/>
      <c r="BR26" s="486">
        <f>入力シート!BR28</f>
        <v>0</v>
      </c>
      <c r="BS26" s="489"/>
      <c r="BT26" s="485">
        <f>入力シート!BT28</f>
        <v>0</v>
      </c>
      <c r="BU26" s="486"/>
      <c r="BV26" s="486">
        <f>入力シート!BV28</f>
        <v>0</v>
      </c>
      <c r="BW26" s="487"/>
      <c r="BX26" s="488">
        <f>入力シート!BX28</f>
        <v>0</v>
      </c>
      <c r="BY26" s="486"/>
      <c r="BZ26" s="486">
        <f>入力シート!BZ28</f>
        <v>0</v>
      </c>
      <c r="CA26" s="489"/>
      <c r="CB26" s="488">
        <f>入力シート!CB28</f>
        <v>0</v>
      </c>
      <c r="CC26" s="486"/>
      <c r="CD26" s="486">
        <f>入力シート!CD28</f>
        <v>0</v>
      </c>
      <c r="CE26" s="489"/>
      <c r="CF26" s="647">
        <f>入力シート!CF28</f>
        <v>0</v>
      </c>
      <c r="CG26" s="649"/>
      <c r="CH26" s="486">
        <f>入力シート!CH28</f>
        <v>0</v>
      </c>
      <c r="CI26" s="615"/>
      <c r="CJ26" s="32"/>
      <c r="CK26" s="32"/>
      <c r="CL26" s="518">
        <v>4</v>
      </c>
      <c r="CM26" s="519"/>
      <c r="CN26" s="520" t="e">
        <f>VLOOKUP(4,WORK1!A4:B53,2,FALSE)</f>
        <v>#N/A</v>
      </c>
      <c r="CO26" s="521"/>
      <c r="CP26" s="521"/>
      <c r="CQ26" s="521"/>
      <c r="CR26" s="521"/>
      <c r="CS26" s="521"/>
      <c r="CT26" s="522"/>
      <c r="CU26" s="518">
        <v>4</v>
      </c>
      <c r="CV26" s="519"/>
      <c r="CW26" s="520" t="e">
        <f>VLOOKUP(4,WORK1!D4:E53,2,FALSE)</f>
        <v>#N/A</v>
      </c>
      <c r="CX26" s="521"/>
      <c r="CY26" s="521"/>
      <c r="CZ26" s="521"/>
      <c r="DA26" s="521"/>
      <c r="DB26" s="521"/>
      <c r="DC26" s="521"/>
      <c r="DD26" s="528">
        <v>2</v>
      </c>
      <c r="DE26" s="76">
        <v>1</v>
      </c>
      <c r="DF26" s="520" t="e">
        <f>VLOOKUP("21",WORK1!O4:P53,2,FALSE)</f>
        <v>#N/A</v>
      </c>
      <c r="DG26" s="521"/>
      <c r="DH26" s="521"/>
      <c r="DI26" s="521"/>
      <c r="DJ26" s="521"/>
      <c r="DK26" s="521"/>
      <c r="DL26" s="522"/>
      <c r="DM26" s="528">
        <v>2</v>
      </c>
      <c r="DN26" s="76">
        <v>1</v>
      </c>
      <c r="DO26" s="520" t="e">
        <f>VLOOKUP("21",WORK1!T4:U53,2,FALSE)</f>
        <v>#N/A</v>
      </c>
      <c r="DP26" s="521"/>
      <c r="DQ26" s="521"/>
      <c r="DR26" s="521"/>
      <c r="DS26" s="521"/>
      <c r="DT26" s="521"/>
      <c r="DU26" s="521"/>
      <c r="DV26" s="527"/>
      <c r="DW26" s="76">
        <v>4</v>
      </c>
      <c r="DX26" s="530" t="e">
        <f>VLOOKUP("A4",WORK1!AI4:AJ53,2,FALSE)</f>
        <v>#N/A</v>
      </c>
      <c r="DY26" s="531"/>
      <c r="DZ26" s="531"/>
      <c r="EA26" s="531"/>
      <c r="EB26" s="531"/>
      <c r="EC26" s="531"/>
      <c r="ED26" s="532"/>
      <c r="EE26" s="527"/>
      <c r="EF26" s="76">
        <v>4</v>
      </c>
      <c r="EG26" s="530" t="e">
        <f>VLOOKUP("A4",WORK1!AN4:AO53,2,FALSE)</f>
        <v>#N/A</v>
      </c>
      <c r="EH26" s="531"/>
      <c r="EI26" s="531"/>
      <c r="EJ26" s="531"/>
      <c r="EK26" s="531"/>
      <c r="EL26" s="531"/>
      <c r="EM26" s="532"/>
      <c r="EN26" s="534"/>
      <c r="EO26" s="76">
        <v>4</v>
      </c>
      <c r="EP26" s="530" t="e">
        <f>VLOOKUP("A4",WORK1!AS4:AT53,2,FALSE)</f>
        <v>#N/A</v>
      </c>
      <c r="EQ26" s="531"/>
      <c r="ER26" s="531"/>
      <c r="ES26" s="531"/>
      <c r="ET26" s="531"/>
      <c r="EU26" s="531"/>
      <c r="EV26" s="532"/>
    </row>
    <row r="27" spans="1:152" x14ac:dyDescent="0.15">
      <c r="A27" s="633">
        <v>3</v>
      </c>
      <c r="B27" s="634"/>
      <c r="C27" s="607">
        <f>入力シート!C29</f>
        <v>0</v>
      </c>
      <c r="D27" s="486"/>
      <c r="E27" s="486"/>
      <c r="F27" s="486"/>
      <c r="G27" s="589">
        <f>入力シート!G29</f>
        <v>0</v>
      </c>
      <c r="H27" s="486"/>
      <c r="I27" s="486"/>
      <c r="J27" s="486"/>
      <c r="K27" s="589">
        <f>入力シート!K29</f>
        <v>0</v>
      </c>
      <c r="L27" s="486"/>
      <c r="M27" s="486"/>
      <c r="N27" s="486"/>
      <c r="O27" s="489"/>
      <c r="P27" s="628">
        <f>入力シート!P29</f>
        <v>0</v>
      </c>
      <c r="Q27" s="629"/>
      <c r="R27" s="629"/>
      <c r="S27" s="629"/>
      <c r="T27" s="629"/>
      <c r="U27" s="629"/>
      <c r="V27" s="629"/>
      <c r="W27" s="630">
        <f>入力シート!W29</f>
        <v>0</v>
      </c>
      <c r="X27" s="631"/>
      <c r="Y27" s="631"/>
      <c r="Z27" s="631"/>
      <c r="AA27" s="631"/>
      <c r="AB27" s="631"/>
      <c r="AC27" s="631"/>
      <c r="AD27" s="631"/>
      <c r="AE27" s="632"/>
      <c r="AF27" s="628">
        <f>入力シート!AF29</f>
        <v>0</v>
      </c>
      <c r="AG27" s="629"/>
      <c r="AH27" s="629"/>
      <c r="AI27" s="629"/>
      <c r="AJ27" s="629"/>
      <c r="AK27" s="629"/>
      <c r="AL27" s="629"/>
      <c r="AM27" s="629"/>
      <c r="AN27" s="645"/>
      <c r="AO27" s="627">
        <f>入力シート!AO29</f>
        <v>0</v>
      </c>
      <c r="AP27" s="489"/>
      <c r="AQ27" s="607">
        <f>入力シート!AQ29</f>
        <v>0</v>
      </c>
      <c r="AR27" s="486"/>
      <c r="AS27" s="486"/>
      <c r="AT27" s="589">
        <f>入力シート!AT29</f>
        <v>0</v>
      </c>
      <c r="AU27" s="486"/>
      <c r="AV27" s="589">
        <f>入力シート!AV29</f>
        <v>0</v>
      </c>
      <c r="AW27" s="489"/>
      <c r="AX27" s="652">
        <f>入力シート!AX29</f>
        <v>0</v>
      </c>
      <c r="AY27" s="456"/>
      <c r="AZ27" s="513">
        <f>入力シート!AZ29</f>
        <v>0</v>
      </c>
      <c r="BA27" s="514"/>
      <c r="BB27" s="513">
        <f>入力シート!BB29</f>
        <v>0</v>
      </c>
      <c r="BC27" s="514"/>
      <c r="BD27" s="513">
        <f>入力シート!BD29</f>
        <v>0</v>
      </c>
      <c r="BE27" s="514"/>
      <c r="BF27" s="513">
        <f>入力シート!BF29</f>
        <v>0</v>
      </c>
      <c r="BG27" s="514"/>
      <c r="BH27" s="488">
        <f>入力シート!BH29</f>
        <v>0</v>
      </c>
      <c r="BI27" s="486"/>
      <c r="BJ27" s="486">
        <f>入力シート!BJ29</f>
        <v>0</v>
      </c>
      <c r="BK27" s="489"/>
      <c r="BL27" s="485">
        <f>入力シート!BL29</f>
        <v>0</v>
      </c>
      <c r="BM27" s="486"/>
      <c r="BN27" s="486">
        <f>入力シート!BN29</f>
        <v>0</v>
      </c>
      <c r="BO27" s="487"/>
      <c r="BP27" s="488">
        <f>入力シート!BP29</f>
        <v>0</v>
      </c>
      <c r="BQ27" s="486"/>
      <c r="BR27" s="486">
        <f>入力シート!BR29</f>
        <v>0</v>
      </c>
      <c r="BS27" s="489"/>
      <c r="BT27" s="485">
        <f>入力シート!BT29</f>
        <v>0</v>
      </c>
      <c r="BU27" s="486"/>
      <c r="BV27" s="486">
        <f>入力シート!BV29</f>
        <v>0</v>
      </c>
      <c r="BW27" s="487"/>
      <c r="BX27" s="488">
        <f>入力シート!BX29</f>
        <v>0</v>
      </c>
      <c r="BY27" s="486"/>
      <c r="BZ27" s="486">
        <f>入力シート!BZ29</f>
        <v>0</v>
      </c>
      <c r="CA27" s="489"/>
      <c r="CB27" s="488">
        <f>入力シート!CB29</f>
        <v>0</v>
      </c>
      <c r="CC27" s="486"/>
      <c r="CD27" s="486">
        <f>入力シート!CD29</f>
        <v>0</v>
      </c>
      <c r="CE27" s="489"/>
      <c r="CF27" s="646">
        <f>入力シート!CF29</f>
        <v>0</v>
      </c>
      <c r="CG27" s="647"/>
      <c r="CH27" s="486">
        <f>入力シート!CH29</f>
        <v>0</v>
      </c>
      <c r="CI27" s="615"/>
      <c r="CJ27" s="32"/>
      <c r="CK27" s="32"/>
      <c r="CL27" s="518">
        <v>5</v>
      </c>
      <c r="CM27" s="519"/>
      <c r="CN27" s="520" t="e">
        <f>VLOOKUP(5,WORK1!A4:B53,2,FALSE)</f>
        <v>#N/A</v>
      </c>
      <c r="CO27" s="521"/>
      <c r="CP27" s="521"/>
      <c r="CQ27" s="521"/>
      <c r="CR27" s="521"/>
      <c r="CS27" s="521"/>
      <c r="CT27" s="522"/>
      <c r="CU27" s="518">
        <v>5</v>
      </c>
      <c r="CV27" s="519"/>
      <c r="CW27" s="520" t="e">
        <f>VLOOKUP(5,WORK1!D4:E53,2,FALSE)</f>
        <v>#N/A</v>
      </c>
      <c r="CX27" s="521"/>
      <c r="CY27" s="521"/>
      <c r="CZ27" s="521"/>
      <c r="DA27" s="521"/>
      <c r="DB27" s="521"/>
      <c r="DC27" s="521"/>
      <c r="DD27" s="527"/>
      <c r="DE27" s="76">
        <v>2</v>
      </c>
      <c r="DF27" s="520" t="e">
        <f>VLOOKUP("22",WORK1!O4:P53,2,FALSE)</f>
        <v>#N/A</v>
      </c>
      <c r="DG27" s="521"/>
      <c r="DH27" s="521"/>
      <c r="DI27" s="521"/>
      <c r="DJ27" s="521"/>
      <c r="DK27" s="521"/>
      <c r="DL27" s="522"/>
      <c r="DM27" s="527"/>
      <c r="DN27" s="76">
        <v>2</v>
      </c>
      <c r="DO27" s="520" t="e">
        <f>VLOOKUP("22",WORK1!T4:U53,2,FALSE)</f>
        <v>#N/A</v>
      </c>
      <c r="DP27" s="521"/>
      <c r="DQ27" s="521"/>
      <c r="DR27" s="521"/>
      <c r="DS27" s="521"/>
      <c r="DT27" s="521"/>
      <c r="DU27" s="521"/>
      <c r="DV27" s="527"/>
      <c r="DW27" s="76">
        <v>5</v>
      </c>
      <c r="DX27" s="530" t="e">
        <f>VLOOKUP("A5",WORK1!AI4:AJ53,2,FALSE)</f>
        <v>#N/A</v>
      </c>
      <c r="DY27" s="531"/>
      <c r="DZ27" s="531"/>
      <c r="EA27" s="531"/>
      <c r="EB27" s="531"/>
      <c r="EC27" s="531"/>
      <c r="ED27" s="532"/>
      <c r="EE27" s="527"/>
      <c r="EF27" s="76">
        <v>5</v>
      </c>
      <c r="EG27" s="530" t="e">
        <f>VLOOKUP("A5",WORK1!AN4:AO53,2,FALSE)</f>
        <v>#N/A</v>
      </c>
      <c r="EH27" s="531"/>
      <c r="EI27" s="531"/>
      <c r="EJ27" s="531"/>
      <c r="EK27" s="531"/>
      <c r="EL27" s="531"/>
      <c r="EM27" s="532"/>
      <c r="EN27" s="534"/>
      <c r="EO27" s="76">
        <v>5</v>
      </c>
      <c r="EP27" s="530" t="e">
        <f>VLOOKUP("A5",WORK1!AS4:AT53,2,FALSE)</f>
        <v>#N/A</v>
      </c>
      <c r="EQ27" s="531"/>
      <c r="ER27" s="531"/>
      <c r="ES27" s="531"/>
      <c r="ET27" s="531"/>
      <c r="EU27" s="531"/>
      <c r="EV27" s="532"/>
    </row>
    <row r="28" spans="1:152" x14ac:dyDescent="0.15">
      <c r="A28" s="633">
        <v>4</v>
      </c>
      <c r="B28" s="634"/>
      <c r="C28" s="607">
        <f>入力シート!C30</f>
        <v>0</v>
      </c>
      <c r="D28" s="486"/>
      <c r="E28" s="486"/>
      <c r="F28" s="486"/>
      <c r="G28" s="589">
        <f>入力シート!G30</f>
        <v>0</v>
      </c>
      <c r="H28" s="486"/>
      <c r="I28" s="486"/>
      <c r="J28" s="486"/>
      <c r="K28" s="589">
        <f>入力シート!K30</f>
        <v>0</v>
      </c>
      <c r="L28" s="486"/>
      <c r="M28" s="486"/>
      <c r="N28" s="486"/>
      <c r="O28" s="489"/>
      <c r="P28" s="628">
        <f>入力シート!P30</f>
        <v>0</v>
      </c>
      <c r="Q28" s="629"/>
      <c r="R28" s="629"/>
      <c r="S28" s="629"/>
      <c r="T28" s="629"/>
      <c r="U28" s="629"/>
      <c r="V28" s="629"/>
      <c r="W28" s="630">
        <f>入力シート!W30</f>
        <v>0</v>
      </c>
      <c r="X28" s="631"/>
      <c r="Y28" s="631"/>
      <c r="Z28" s="631"/>
      <c r="AA28" s="631"/>
      <c r="AB28" s="631"/>
      <c r="AC28" s="631"/>
      <c r="AD28" s="631"/>
      <c r="AE28" s="632"/>
      <c r="AF28" s="628">
        <f>入力シート!AF30</f>
        <v>0</v>
      </c>
      <c r="AG28" s="629"/>
      <c r="AH28" s="629"/>
      <c r="AI28" s="629"/>
      <c r="AJ28" s="629"/>
      <c r="AK28" s="629"/>
      <c r="AL28" s="629"/>
      <c r="AM28" s="629"/>
      <c r="AN28" s="645"/>
      <c r="AO28" s="627">
        <f>入力シート!AO30</f>
        <v>0</v>
      </c>
      <c r="AP28" s="489"/>
      <c r="AQ28" s="607">
        <f>入力シート!AQ30</f>
        <v>0</v>
      </c>
      <c r="AR28" s="486"/>
      <c r="AS28" s="486"/>
      <c r="AT28" s="589">
        <f>入力シート!AT30</f>
        <v>0</v>
      </c>
      <c r="AU28" s="486"/>
      <c r="AV28" s="589">
        <f>入力シート!AV30</f>
        <v>0</v>
      </c>
      <c r="AW28" s="489"/>
      <c r="AX28" s="652">
        <f>入力シート!AX30</f>
        <v>0</v>
      </c>
      <c r="AY28" s="456"/>
      <c r="AZ28" s="513">
        <f>入力シート!AZ30</f>
        <v>0</v>
      </c>
      <c r="BA28" s="514"/>
      <c r="BB28" s="513">
        <f>入力シート!BB30</f>
        <v>0</v>
      </c>
      <c r="BC28" s="514"/>
      <c r="BD28" s="513">
        <f>入力シート!BD30</f>
        <v>0</v>
      </c>
      <c r="BE28" s="514"/>
      <c r="BF28" s="513">
        <f>入力シート!BF30</f>
        <v>0</v>
      </c>
      <c r="BG28" s="514"/>
      <c r="BH28" s="488">
        <f>入力シート!BH30</f>
        <v>0</v>
      </c>
      <c r="BI28" s="486"/>
      <c r="BJ28" s="486">
        <f>入力シート!BJ30</f>
        <v>0</v>
      </c>
      <c r="BK28" s="489"/>
      <c r="BL28" s="485">
        <f>入力シート!BL30</f>
        <v>0</v>
      </c>
      <c r="BM28" s="486"/>
      <c r="BN28" s="486">
        <f>入力シート!BN30</f>
        <v>0</v>
      </c>
      <c r="BO28" s="487"/>
      <c r="BP28" s="488">
        <f>入力シート!BP30</f>
        <v>0</v>
      </c>
      <c r="BQ28" s="486"/>
      <c r="BR28" s="486">
        <f>入力シート!BR30</f>
        <v>0</v>
      </c>
      <c r="BS28" s="489"/>
      <c r="BT28" s="485">
        <f>入力シート!BT30</f>
        <v>0</v>
      </c>
      <c r="BU28" s="486"/>
      <c r="BV28" s="486">
        <f>入力シート!BV30</f>
        <v>0</v>
      </c>
      <c r="BW28" s="487"/>
      <c r="BX28" s="488">
        <f>入力シート!BX30</f>
        <v>0</v>
      </c>
      <c r="BY28" s="486"/>
      <c r="BZ28" s="486">
        <f>入力シート!BZ30</f>
        <v>0</v>
      </c>
      <c r="CA28" s="489"/>
      <c r="CB28" s="488">
        <f>入力シート!CB30</f>
        <v>0</v>
      </c>
      <c r="CC28" s="486"/>
      <c r="CD28" s="486">
        <f>入力シート!CD30</f>
        <v>0</v>
      </c>
      <c r="CE28" s="489"/>
      <c r="CF28" s="646">
        <f>入力シート!CF30</f>
        <v>0</v>
      </c>
      <c r="CG28" s="647"/>
      <c r="CH28" s="486">
        <f>入力シート!CH30</f>
        <v>0</v>
      </c>
      <c r="CI28" s="615"/>
      <c r="CJ28" s="32"/>
      <c r="CK28" s="32"/>
      <c r="CL28" s="518">
        <v>6</v>
      </c>
      <c r="CM28" s="519"/>
      <c r="CN28" s="520" t="e">
        <f>VLOOKUP(6,WORK1!A4:B53,2,FALSE)</f>
        <v>#N/A</v>
      </c>
      <c r="CO28" s="521"/>
      <c r="CP28" s="521"/>
      <c r="CQ28" s="521"/>
      <c r="CR28" s="521"/>
      <c r="CS28" s="521"/>
      <c r="CT28" s="522"/>
      <c r="CU28" s="518">
        <v>6</v>
      </c>
      <c r="CV28" s="519"/>
      <c r="CW28" s="520" t="e">
        <f>VLOOKUP(6,WORK1!D4:E53,2,FALSE)</f>
        <v>#N/A</v>
      </c>
      <c r="CX28" s="521"/>
      <c r="CY28" s="521"/>
      <c r="CZ28" s="521"/>
      <c r="DA28" s="521"/>
      <c r="DB28" s="521"/>
      <c r="DC28" s="521"/>
      <c r="DD28" s="529"/>
      <c r="DE28" s="36" t="s">
        <v>163</v>
      </c>
      <c r="DF28" s="520" t="e">
        <f>VLOOKUP("2R",WORK1!O4:P53,2,FALSE)</f>
        <v>#N/A</v>
      </c>
      <c r="DG28" s="521"/>
      <c r="DH28" s="521"/>
      <c r="DI28" s="521"/>
      <c r="DJ28" s="521"/>
      <c r="DK28" s="521"/>
      <c r="DL28" s="522"/>
      <c r="DM28" s="529"/>
      <c r="DN28" s="36" t="s">
        <v>12</v>
      </c>
      <c r="DO28" s="520" t="e">
        <f>VLOOKUP("2R",WORK1!T4:U53,2,FALSE)</f>
        <v>#N/A</v>
      </c>
      <c r="DP28" s="521"/>
      <c r="DQ28" s="521"/>
      <c r="DR28" s="521"/>
      <c r="DS28" s="521"/>
      <c r="DT28" s="521"/>
      <c r="DU28" s="521"/>
      <c r="DV28" s="527"/>
      <c r="DW28" s="76">
        <v>6</v>
      </c>
      <c r="DX28" s="530" t="e">
        <f>VLOOKUP("A6",WORK1!AI4:AJ53,2,FALSE)</f>
        <v>#N/A</v>
      </c>
      <c r="DY28" s="531"/>
      <c r="DZ28" s="531"/>
      <c r="EA28" s="531"/>
      <c r="EB28" s="531"/>
      <c r="EC28" s="531"/>
      <c r="ED28" s="532"/>
      <c r="EE28" s="527"/>
      <c r="EF28" s="76">
        <v>6</v>
      </c>
      <c r="EG28" s="530" t="e">
        <f>VLOOKUP("A6",WORK1!AN4:AO53,2,FALSE)</f>
        <v>#N/A</v>
      </c>
      <c r="EH28" s="531"/>
      <c r="EI28" s="531"/>
      <c r="EJ28" s="531"/>
      <c r="EK28" s="531"/>
      <c r="EL28" s="531"/>
      <c r="EM28" s="532"/>
      <c r="EN28" s="534"/>
      <c r="EO28" s="76">
        <v>6</v>
      </c>
      <c r="EP28" s="530" t="e">
        <f>VLOOKUP("A6",WORK1!AS4:AT53,2,FALSE)</f>
        <v>#N/A</v>
      </c>
      <c r="EQ28" s="531"/>
      <c r="ER28" s="531"/>
      <c r="ES28" s="531"/>
      <c r="ET28" s="531"/>
      <c r="EU28" s="531"/>
      <c r="EV28" s="532"/>
    </row>
    <row r="29" spans="1:152" x14ac:dyDescent="0.15">
      <c r="A29" s="633">
        <v>5</v>
      </c>
      <c r="B29" s="634"/>
      <c r="C29" s="607">
        <f>入力シート!C31</f>
        <v>0</v>
      </c>
      <c r="D29" s="486"/>
      <c r="E29" s="486"/>
      <c r="F29" s="486"/>
      <c r="G29" s="589">
        <f>入力シート!G31</f>
        <v>0</v>
      </c>
      <c r="H29" s="486"/>
      <c r="I29" s="486"/>
      <c r="J29" s="486"/>
      <c r="K29" s="589">
        <f>入力シート!K31</f>
        <v>0</v>
      </c>
      <c r="L29" s="486"/>
      <c r="M29" s="486"/>
      <c r="N29" s="486"/>
      <c r="O29" s="489"/>
      <c r="P29" s="628">
        <f>入力シート!P31</f>
        <v>0</v>
      </c>
      <c r="Q29" s="629"/>
      <c r="R29" s="629"/>
      <c r="S29" s="629"/>
      <c r="T29" s="629"/>
      <c r="U29" s="629"/>
      <c r="V29" s="629"/>
      <c r="W29" s="630">
        <f>入力シート!W31</f>
        <v>0</v>
      </c>
      <c r="X29" s="631"/>
      <c r="Y29" s="631"/>
      <c r="Z29" s="631"/>
      <c r="AA29" s="631"/>
      <c r="AB29" s="631"/>
      <c r="AC29" s="631"/>
      <c r="AD29" s="631"/>
      <c r="AE29" s="632"/>
      <c r="AF29" s="628">
        <f>入力シート!AF31</f>
        <v>0</v>
      </c>
      <c r="AG29" s="629"/>
      <c r="AH29" s="629"/>
      <c r="AI29" s="629"/>
      <c r="AJ29" s="629"/>
      <c r="AK29" s="629"/>
      <c r="AL29" s="629"/>
      <c r="AM29" s="629"/>
      <c r="AN29" s="645"/>
      <c r="AO29" s="627">
        <f>入力シート!AO31</f>
        <v>0</v>
      </c>
      <c r="AP29" s="489"/>
      <c r="AQ29" s="607">
        <f>入力シート!AQ31</f>
        <v>0</v>
      </c>
      <c r="AR29" s="486"/>
      <c r="AS29" s="486"/>
      <c r="AT29" s="589">
        <f>入力シート!AT31</f>
        <v>0</v>
      </c>
      <c r="AU29" s="486"/>
      <c r="AV29" s="589">
        <f>入力シート!AV31</f>
        <v>0</v>
      </c>
      <c r="AW29" s="489"/>
      <c r="AX29" s="652">
        <f>入力シート!AX31</f>
        <v>0</v>
      </c>
      <c r="AY29" s="456"/>
      <c r="AZ29" s="513">
        <f>入力シート!AZ31</f>
        <v>0</v>
      </c>
      <c r="BA29" s="514"/>
      <c r="BB29" s="513">
        <f>入力シート!BB31</f>
        <v>0</v>
      </c>
      <c r="BC29" s="514"/>
      <c r="BD29" s="513">
        <f>入力シート!BD31</f>
        <v>0</v>
      </c>
      <c r="BE29" s="514"/>
      <c r="BF29" s="513">
        <f>入力シート!BF31</f>
        <v>0</v>
      </c>
      <c r="BG29" s="514"/>
      <c r="BH29" s="488">
        <f>入力シート!BH31</f>
        <v>0</v>
      </c>
      <c r="BI29" s="486"/>
      <c r="BJ29" s="486">
        <f>入力シート!BJ31</f>
        <v>0</v>
      </c>
      <c r="BK29" s="489"/>
      <c r="BL29" s="485">
        <f>入力シート!BL31</f>
        <v>0</v>
      </c>
      <c r="BM29" s="486"/>
      <c r="BN29" s="486">
        <f>入力シート!BN31</f>
        <v>0</v>
      </c>
      <c r="BO29" s="487"/>
      <c r="BP29" s="488">
        <f>入力シート!BP31</f>
        <v>0</v>
      </c>
      <c r="BQ29" s="486"/>
      <c r="BR29" s="486">
        <f>入力シート!BR31</f>
        <v>0</v>
      </c>
      <c r="BS29" s="489"/>
      <c r="BT29" s="485">
        <f>入力シート!BT31</f>
        <v>0</v>
      </c>
      <c r="BU29" s="486"/>
      <c r="BV29" s="486">
        <f>入力シート!BV31</f>
        <v>0</v>
      </c>
      <c r="BW29" s="487"/>
      <c r="BX29" s="488">
        <f>入力シート!BX31</f>
        <v>0</v>
      </c>
      <c r="BY29" s="486"/>
      <c r="BZ29" s="486">
        <f>入力シート!BZ31</f>
        <v>0</v>
      </c>
      <c r="CA29" s="489"/>
      <c r="CB29" s="488">
        <f>入力シート!CB31</f>
        <v>0</v>
      </c>
      <c r="CC29" s="486"/>
      <c r="CD29" s="486">
        <f>入力シート!CD31</f>
        <v>0</v>
      </c>
      <c r="CE29" s="489"/>
      <c r="CF29" s="646">
        <f>入力シート!CF31</f>
        <v>0</v>
      </c>
      <c r="CG29" s="647"/>
      <c r="CH29" s="486">
        <f>入力シート!CH31</f>
        <v>0</v>
      </c>
      <c r="CI29" s="615"/>
      <c r="CJ29" s="32"/>
      <c r="CK29" s="32"/>
      <c r="CL29" s="518">
        <v>7</v>
      </c>
      <c r="CM29" s="519"/>
      <c r="CN29" s="520" t="e">
        <f>VLOOKUP(7,WORK1!A4:B53,2,FALSE)</f>
        <v>#N/A</v>
      </c>
      <c r="CO29" s="521"/>
      <c r="CP29" s="521"/>
      <c r="CQ29" s="521"/>
      <c r="CR29" s="521"/>
      <c r="CS29" s="521"/>
      <c r="CT29" s="522"/>
      <c r="CU29" s="518">
        <v>7</v>
      </c>
      <c r="CV29" s="519"/>
      <c r="CW29" s="520" t="e">
        <f>VLOOKUP(7,WORK1!D4:E53,2,FALSE)</f>
        <v>#N/A</v>
      </c>
      <c r="CX29" s="521"/>
      <c r="CY29" s="521"/>
      <c r="CZ29" s="521"/>
      <c r="DA29" s="521"/>
      <c r="DB29" s="521"/>
      <c r="DC29" s="521"/>
      <c r="DD29" s="528">
        <v>3</v>
      </c>
      <c r="DE29" s="76">
        <v>1</v>
      </c>
      <c r="DF29" s="520" t="e">
        <f>VLOOKUP("31",WORK1!O4:P53,2,FALSE)</f>
        <v>#N/A</v>
      </c>
      <c r="DG29" s="521"/>
      <c r="DH29" s="521"/>
      <c r="DI29" s="521"/>
      <c r="DJ29" s="521"/>
      <c r="DK29" s="521"/>
      <c r="DL29" s="522"/>
      <c r="DM29" s="528">
        <v>3</v>
      </c>
      <c r="DN29" s="76">
        <v>1</v>
      </c>
      <c r="DO29" s="520" t="e">
        <f>VLOOKUP("31",WORK1!T4:U53,2,FALSE)</f>
        <v>#N/A</v>
      </c>
      <c r="DP29" s="521"/>
      <c r="DQ29" s="521"/>
      <c r="DR29" s="521"/>
      <c r="DS29" s="521"/>
      <c r="DT29" s="521"/>
      <c r="DU29" s="521"/>
      <c r="DV29" s="527"/>
      <c r="DW29" s="76">
        <v>7</v>
      </c>
      <c r="DX29" s="530" t="e">
        <f>VLOOKUP("A7",WORK1!AI4:AJ53,2,FALSE)</f>
        <v>#N/A</v>
      </c>
      <c r="DY29" s="531"/>
      <c r="DZ29" s="531"/>
      <c r="EA29" s="531"/>
      <c r="EB29" s="531"/>
      <c r="EC29" s="531"/>
      <c r="ED29" s="532"/>
      <c r="EE29" s="527"/>
      <c r="EF29" s="76">
        <v>7</v>
      </c>
      <c r="EG29" s="530" t="e">
        <f>VLOOKUP("A7",WORK1!AN4:AO53,2,FALSE)</f>
        <v>#N/A</v>
      </c>
      <c r="EH29" s="531"/>
      <c r="EI29" s="531"/>
      <c r="EJ29" s="531"/>
      <c r="EK29" s="531"/>
      <c r="EL29" s="531"/>
      <c r="EM29" s="532"/>
      <c r="EN29" s="534"/>
      <c r="EO29" s="76">
        <v>7</v>
      </c>
      <c r="EP29" s="530" t="e">
        <f>VLOOKUP("A7",WORK1!AS4:AT53,2,FALSE)</f>
        <v>#N/A</v>
      </c>
      <c r="EQ29" s="531"/>
      <c r="ER29" s="531"/>
      <c r="ES29" s="531"/>
      <c r="ET29" s="531"/>
      <c r="EU29" s="531"/>
      <c r="EV29" s="532"/>
    </row>
    <row r="30" spans="1:152" x14ac:dyDescent="0.15">
      <c r="A30" s="633">
        <v>6</v>
      </c>
      <c r="B30" s="634"/>
      <c r="C30" s="607">
        <f>入力シート!C32</f>
        <v>0</v>
      </c>
      <c r="D30" s="486"/>
      <c r="E30" s="486"/>
      <c r="F30" s="486"/>
      <c r="G30" s="589">
        <f>入力シート!G32</f>
        <v>0</v>
      </c>
      <c r="H30" s="486"/>
      <c r="I30" s="486"/>
      <c r="J30" s="486"/>
      <c r="K30" s="589">
        <f>入力シート!K32</f>
        <v>0</v>
      </c>
      <c r="L30" s="486"/>
      <c r="M30" s="486"/>
      <c r="N30" s="486"/>
      <c r="O30" s="489"/>
      <c r="P30" s="628">
        <f>入力シート!P32</f>
        <v>0</v>
      </c>
      <c r="Q30" s="629"/>
      <c r="R30" s="629"/>
      <c r="S30" s="629"/>
      <c r="T30" s="629"/>
      <c r="U30" s="629"/>
      <c r="V30" s="629"/>
      <c r="W30" s="630">
        <f>入力シート!W32</f>
        <v>0</v>
      </c>
      <c r="X30" s="631"/>
      <c r="Y30" s="631"/>
      <c r="Z30" s="631"/>
      <c r="AA30" s="631"/>
      <c r="AB30" s="631"/>
      <c r="AC30" s="631"/>
      <c r="AD30" s="631"/>
      <c r="AE30" s="632"/>
      <c r="AF30" s="628">
        <f>入力シート!AF32</f>
        <v>0</v>
      </c>
      <c r="AG30" s="629"/>
      <c r="AH30" s="629"/>
      <c r="AI30" s="629"/>
      <c r="AJ30" s="629"/>
      <c r="AK30" s="629"/>
      <c r="AL30" s="629"/>
      <c r="AM30" s="629"/>
      <c r="AN30" s="645"/>
      <c r="AO30" s="627">
        <f>入力シート!AO32</f>
        <v>0</v>
      </c>
      <c r="AP30" s="489"/>
      <c r="AQ30" s="607">
        <f>入力シート!AQ32</f>
        <v>0</v>
      </c>
      <c r="AR30" s="486"/>
      <c r="AS30" s="486"/>
      <c r="AT30" s="589">
        <f>入力シート!AT32</f>
        <v>0</v>
      </c>
      <c r="AU30" s="486"/>
      <c r="AV30" s="589">
        <f>入力シート!AV32</f>
        <v>0</v>
      </c>
      <c r="AW30" s="489"/>
      <c r="AX30" s="652">
        <f>入力シート!AX32</f>
        <v>0</v>
      </c>
      <c r="AY30" s="456"/>
      <c r="AZ30" s="513">
        <f>入力シート!AZ32</f>
        <v>0</v>
      </c>
      <c r="BA30" s="514"/>
      <c r="BB30" s="513">
        <f>入力シート!BB32</f>
        <v>0</v>
      </c>
      <c r="BC30" s="514"/>
      <c r="BD30" s="513">
        <f>入力シート!BD32</f>
        <v>0</v>
      </c>
      <c r="BE30" s="514"/>
      <c r="BF30" s="513">
        <f>入力シート!BF32</f>
        <v>0</v>
      </c>
      <c r="BG30" s="514"/>
      <c r="BH30" s="488">
        <f>入力シート!BH32</f>
        <v>0</v>
      </c>
      <c r="BI30" s="486"/>
      <c r="BJ30" s="486">
        <f>入力シート!BJ32</f>
        <v>0</v>
      </c>
      <c r="BK30" s="489"/>
      <c r="BL30" s="485">
        <f>入力シート!BL32</f>
        <v>0</v>
      </c>
      <c r="BM30" s="486"/>
      <c r="BN30" s="486">
        <f>入力シート!BN32</f>
        <v>0</v>
      </c>
      <c r="BO30" s="487"/>
      <c r="BP30" s="488">
        <f>入力シート!BP32</f>
        <v>0</v>
      </c>
      <c r="BQ30" s="486"/>
      <c r="BR30" s="486">
        <f>入力シート!BR32</f>
        <v>0</v>
      </c>
      <c r="BS30" s="489"/>
      <c r="BT30" s="485">
        <f>入力シート!BT32</f>
        <v>0</v>
      </c>
      <c r="BU30" s="486"/>
      <c r="BV30" s="486">
        <f>入力シート!BV32</f>
        <v>0</v>
      </c>
      <c r="BW30" s="487"/>
      <c r="BX30" s="488">
        <f>入力シート!BX32</f>
        <v>0</v>
      </c>
      <c r="BY30" s="486"/>
      <c r="BZ30" s="486">
        <f>入力シート!BZ32</f>
        <v>0</v>
      </c>
      <c r="CA30" s="489"/>
      <c r="CB30" s="488">
        <f>入力シート!CB32</f>
        <v>0</v>
      </c>
      <c r="CC30" s="486"/>
      <c r="CD30" s="486">
        <f>入力シート!CD32</f>
        <v>0</v>
      </c>
      <c r="CE30" s="489"/>
      <c r="CF30" s="646">
        <f>入力シート!CF32</f>
        <v>0</v>
      </c>
      <c r="CG30" s="647"/>
      <c r="CH30" s="486">
        <f>入力シート!CH32</f>
        <v>0</v>
      </c>
      <c r="CI30" s="615"/>
      <c r="CJ30" s="32"/>
      <c r="CK30" s="32"/>
      <c r="CL30" s="518">
        <v>8</v>
      </c>
      <c r="CM30" s="519"/>
      <c r="CN30" s="520" t="e">
        <f>VLOOKUP(8,WORK1!A4:B53,2,FALSE)</f>
        <v>#N/A</v>
      </c>
      <c r="CO30" s="521"/>
      <c r="CP30" s="521"/>
      <c r="CQ30" s="521"/>
      <c r="CR30" s="521"/>
      <c r="CS30" s="521"/>
      <c r="CT30" s="522"/>
      <c r="CU30" s="518">
        <v>8</v>
      </c>
      <c r="CV30" s="519"/>
      <c r="CW30" s="520" t="e">
        <f>VLOOKUP(8,WORK1!D4:E53,2,FALSE)</f>
        <v>#N/A</v>
      </c>
      <c r="CX30" s="521"/>
      <c r="CY30" s="521"/>
      <c r="CZ30" s="521"/>
      <c r="DA30" s="521"/>
      <c r="DB30" s="521"/>
      <c r="DC30" s="521"/>
      <c r="DD30" s="527"/>
      <c r="DE30" s="76">
        <v>2</v>
      </c>
      <c r="DF30" s="520" t="e">
        <f>VLOOKUP("32",WORK1!O4:P53,2,FALSE)</f>
        <v>#N/A</v>
      </c>
      <c r="DG30" s="521"/>
      <c r="DH30" s="521"/>
      <c r="DI30" s="521"/>
      <c r="DJ30" s="521"/>
      <c r="DK30" s="521"/>
      <c r="DL30" s="522"/>
      <c r="DM30" s="527"/>
      <c r="DN30" s="76">
        <v>2</v>
      </c>
      <c r="DO30" s="520" t="e">
        <f>VLOOKUP("32",WORK1!T4:U53,2,FALSE)</f>
        <v>#N/A</v>
      </c>
      <c r="DP30" s="521"/>
      <c r="DQ30" s="521"/>
      <c r="DR30" s="521"/>
      <c r="DS30" s="521"/>
      <c r="DT30" s="521"/>
      <c r="DU30" s="521"/>
      <c r="DV30" s="527"/>
      <c r="DW30" s="76">
        <v>8</v>
      </c>
      <c r="DX30" s="530" t="e">
        <f>VLOOKUP("A8",WORK1!AI4:AJ53,2,FALSE)</f>
        <v>#N/A</v>
      </c>
      <c r="DY30" s="531"/>
      <c r="DZ30" s="531"/>
      <c r="EA30" s="531"/>
      <c r="EB30" s="531"/>
      <c r="EC30" s="531"/>
      <c r="ED30" s="532"/>
      <c r="EE30" s="527"/>
      <c r="EF30" s="76">
        <v>8</v>
      </c>
      <c r="EG30" s="530" t="e">
        <f>VLOOKUP("A8",WORK1!AN4:AO53,2,FALSE)</f>
        <v>#N/A</v>
      </c>
      <c r="EH30" s="531"/>
      <c r="EI30" s="531"/>
      <c r="EJ30" s="531"/>
      <c r="EK30" s="531"/>
      <c r="EL30" s="531"/>
      <c r="EM30" s="532"/>
      <c r="EN30" s="534"/>
      <c r="EO30" s="76">
        <v>8</v>
      </c>
      <c r="EP30" s="530" t="e">
        <f>VLOOKUP("A8",WORK1!AS4:AT53,2,FALSE)</f>
        <v>#N/A</v>
      </c>
      <c r="EQ30" s="531"/>
      <c r="ER30" s="531"/>
      <c r="ES30" s="531"/>
      <c r="ET30" s="531"/>
      <c r="EU30" s="531"/>
      <c r="EV30" s="532"/>
    </row>
    <row r="31" spans="1:152" x14ac:dyDescent="0.15">
      <c r="A31" s="633">
        <v>7</v>
      </c>
      <c r="B31" s="634"/>
      <c r="C31" s="607">
        <f>入力シート!C33</f>
        <v>0</v>
      </c>
      <c r="D31" s="486"/>
      <c r="E31" s="486"/>
      <c r="F31" s="486"/>
      <c r="G31" s="589">
        <f>入力シート!G33</f>
        <v>0</v>
      </c>
      <c r="H31" s="486"/>
      <c r="I31" s="486"/>
      <c r="J31" s="486"/>
      <c r="K31" s="589">
        <f>入力シート!K33</f>
        <v>0</v>
      </c>
      <c r="L31" s="486"/>
      <c r="M31" s="486"/>
      <c r="N31" s="486"/>
      <c r="O31" s="489"/>
      <c r="P31" s="628">
        <f>入力シート!P33</f>
        <v>0</v>
      </c>
      <c r="Q31" s="629"/>
      <c r="R31" s="629"/>
      <c r="S31" s="629"/>
      <c r="T31" s="629"/>
      <c r="U31" s="629"/>
      <c r="V31" s="629"/>
      <c r="W31" s="630">
        <f>入力シート!W33</f>
        <v>0</v>
      </c>
      <c r="X31" s="631"/>
      <c r="Y31" s="631"/>
      <c r="Z31" s="631"/>
      <c r="AA31" s="631"/>
      <c r="AB31" s="631"/>
      <c r="AC31" s="631"/>
      <c r="AD31" s="631"/>
      <c r="AE31" s="632"/>
      <c r="AF31" s="628">
        <f>入力シート!AF33</f>
        <v>0</v>
      </c>
      <c r="AG31" s="629"/>
      <c r="AH31" s="629"/>
      <c r="AI31" s="629"/>
      <c r="AJ31" s="629"/>
      <c r="AK31" s="629"/>
      <c r="AL31" s="629"/>
      <c r="AM31" s="629"/>
      <c r="AN31" s="645"/>
      <c r="AO31" s="627">
        <f>入力シート!AO33</f>
        <v>0</v>
      </c>
      <c r="AP31" s="489"/>
      <c r="AQ31" s="607">
        <f>入力シート!AQ33</f>
        <v>0</v>
      </c>
      <c r="AR31" s="486"/>
      <c r="AS31" s="486"/>
      <c r="AT31" s="589">
        <f>入力シート!AT33</f>
        <v>0</v>
      </c>
      <c r="AU31" s="486"/>
      <c r="AV31" s="589">
        <f>入力シート!AV33</f>
        <v>0</v>
      </c>
      <c r="AW31" s="489"/>
      <c r="AX31" s="652">
        <f>入力シート!AX33</f>
        <v>0</v>
      </c>
      <c r="AY31" s="456"/>
      <c r="AZ31" s="513">
        <f>入力シート!AZ33</f>
        <v>0</v>
      </c>
      <c r="BA31" s="514"/>
      <c r="BB31" s="513">
        <f>入力シート!BB33</f>
        <v>0</v>
      </c>
      <c r="BC31" s="514"/>
      <c r="BD31" s="513">
        <f>入力シート!BD33</f>
        <v>0</v>
      </c>
      <c r="BE31" s="514"/>
      <c r="BF31" s="513">
        <f>入力シート!BF33</f>
        <v>0</v>
      </c>
      <c r="BG31" s="514"/>
      <c r="BH31" s="488">
        <f>入力シート!BH33</f>
        <v>0</v>
      </c>
      <c r="BI31" s="486"/>
      <c r="BJ31" s="486">
        <f>入力シート!BJ33</f>
        <v>0</v>
      </c>
      <c r="BK31" s="489"/>
      <c r="BL31" s="485">
        <f>入力シート!BL33</f>
        <v>0</v>
      </c>
      <c r="BM31" s="486"/>
      <c r="BN31" s="486">
        <f>入力シート!BN33</f>
        <v>0</v>
      </c>
      <c r="BO31" s="487"/>
      <c r="BP31" s="488">
        <f>入力シート!BP33</f>
        <v>0</v>
      </c>
      <c r="BQ31" s="486"/>
      <c r="BR31" s="486">
        <f>入力シート!BR33</f>
        <v>0</v>
      </c>
      <c r="BS31" s="489"/>
      <c r="BT31" s="485">
        <f>入力シート!BT33</f>
        <v>0</v>
      </c>
      <c r="BU31" s="486"/>
      <c r="BV31" s="486">
        <f>入力シート!BV33</f>
        <v>0</v>
      </c>
      <c r="BW31" s="487"/>
      <c r="BX31" s="488">
        <f>入力シート!BX33</f>
        <v>0</v>
      </c>
      <c r="BY31" s="486"/>
      <c r="BZ31" s="486">
        <f>入力シート!BZ33</f>
        <v>0</v>
      </c>
      <c r="CA31" s="489"/>
      <c r="CB31" s="488">
        <f>入力シート!CB33</f>
        <v>0</v>
      </c>
      <c r="CC31" s="486"/>
      <c r="CD31" s="486">
        <f>入力シート!CD33</f>
        <v>0</v>
      </c>
      <c r="CE31" s="489"/>
      <c r="CF31" s="646">
        <f>入力シート!CF33</f>
        <v>0</v>
      </c>
      <c r="CG31" s="647"/>
      <c r="CH31" s="486">
        <f>入力シート!CH33</f>
        <v>0</v>
      </c>
      <c r="CI31" s="615"/>
      <c r="CJ31" s="32"/>
      <c r="CK31" s="32"/>
      <c r="CL31" s="518">
        <v>9</v>
      </c>
      <c r="CM31" s="519"/>
      <c r="CN31" s="520" t="e">
        <f>VLOOKUP(9,WORK1!A4:B53,2,FALSE)</f>
        <v>#N/A</v>
      </c>
      <c r="CO31" s="521"/>
      <c r="CP31" s="521"/>
      <c r="CQ31" s="521"/>
      <c r="CR31" s="521"/>
      <c r="CS31" s="521"/>
      <c r="CT31" s="522"/>
      <c r="CU31" s="518">
        <v>9</v>
      </c>
      <c r="CV31" s="519"/>
      <c r="CW31" s="520" t="e">
        <f>VLOOKUP(9,WORK1!D4:E53,2,FALSE)</f>
        <v>#N/A</v>
      </c>
      <c r="CX31" s="521"/>
      <c r="CY31" s="521"/>
      <c r="CZ31" s="521"/>
      <c r="DA31" s="521"/>
      <c r="DB31" s="521"/>
      <c r="DC31" s="521"/>
      <c r="DD31" s="529"/>
      <c r="DE31" s="36" t="s">
        <v>164</v>
      </c>
      <c r="DF31" s="520" t="e">
        <f>VLOOKUP("3R",WORK1!O4:P53,2,FALSE)</f>
        <v>#N/A</v>
      </c>
      <c r="DG31" s="521"/>
      <c r="DH31" s="521"/>
      <c r="DI31" s="521"/>
      <c r="DJ31" s="521"/>
      <c r="DK31" s="521"/>
      <c r="DL31" s="522"/>
      <c r="DM31" s="529"/>
      <c r="DN31" s="36" t="s">
        <v>12</v>
      </c>
      <c r="DO31" s="520" t="e">
        <f>VLOOKUP("3R",WORK1!T4:U53,2,FALSE)</f>
        <v>#N/A</v>
      </c>
      <c r="DP31" s="521"/>
      <c r="DQ31" s="521"/>
      <c r="DR31" s="521"/>
      <c r="DS31" s="521"/>
      <c r="DT31" s="521"/>
      <c r="DU31" s="521"/>
      <c r="DV31" s="527"/>
      <c r="DW31" s="37" t="s">
        <v>165</v>
      </c>
      <c r="DX31" s="530" t="e">
        <f>VLOOKUP("AR1",WORK1!AI4:AJ53,2,FALSE)</f>
        <v>#N/A</v>
      </c>
      <c r="DY31" s="531"/>
      <c r="DZ31" s="531"/>
      <c r="EA31" s="531"/>
      <c r="EB31" s="531"/>
      <c r="EC31" s="531"/>
      <c r="ED31" s="532"/>
      <c r="EE31" s="527"/>
      <c r="EF31" s="37" t="s">
        <v>10</v>
      </c>
      <c r="EG31" s="530" t="e">
        <f>VLOOKUP("AR1",WORK1!AN4:AO53,2,FALSE)</f>
        <v>#N/A</v>
      </c>
      <c r="EH31" s="531"/>
      <c r="EI31" s="531"/>
      <c r="EJ31" s="531"/>
      <c r="EK31" s="531"/>
      <c r="EL31" s="531"/>
      <c r="EM31" s="532"/>
      <c r="EN31" s="534"/>
      <c r="EO31" s="76">
        <v>9</v>
      </c>
      <c r="EP31" s="530" t="e">
        <f>VLOOKUP("A9",WORK1!AS4:AT53,2,FALSE)</f>
        <v>#N/A</v>
      </c>
      <c r="EQ31" s="531"/>
      <c r="ER31" s="531"/>
      <c r="ES31" s="531"/>
      <c r="ET31" s="531"/>
      <c r="EU31" s="531"/>
      <c r="EV31" s="532"/>
    </row>
    <row r="32" spans="1:152" x14ac:dyDescent="0.15">
      <c r="A32" s="633">
        <v>8</v>
      </c>
      <c r="B32" s="634"/>
      <c r="C32" s="607">
        <f>入力シート!C34</f>
        <v>0</v>
      </c>
      <c r="D32" s="486"/>
      <c r="E32" s="486"/>
      <c r="F32" s="486"/>
      <c r="G32" s="589">
        <f>入力シート!G34</f>
        <v>0</v>
      </c>
      <c r="H32" s="486"/>
      <c r="I32" s="486"/>
      <c r="J32" s="486"/>
      <c r="K32" s="589">
        <f>入力シート!K34</f>
        <v>0</v>
      </c>
      <c r="L32" s="486"/>
      <c r="M32" s="486"/>
      <c r="N32" s="486"/>
      <c r="O32" s="489"/>
      <c r="P32" s="628">
        <f>入力シート!P34</f>
        <v>0</v>
      </c>
      <c r="Q32" s="629"/>
      <c r="R32" s="629"/>
      <c r="S32" s="629"/>
      <c r="T32" s="629"/>
      <c r="U32" s="629"/>
      <c r="V32" s="629"/>
      <c r="W32" s="630">
        <f>入力シート!W34</f>
        <v>0</v>
      </c>
      <c r="X32" s="631"/>
      <c r="Y32" s="631"/>
      <c r="Z32" s="631"/>
      <c r="AA32" s="631"/>
      <c r="AB32" s="631"/>
      <c r="AC32" s="631"/>
      <c r="AD32" s="631"/>
      <c r="AE32" s="632"/>
      <c r="AF32" s="628">
        <f>入力シート!AF34</f>
        <v>0</v>
      </c>
      <c r="AG32" s="629"/>
      <c r="AH32" s="629"/>
      <c r="AI32" s="629"/>
      <c r="AJ32" s="629"/>
      <c r="AK32" s="629"/>
      <c r="AL32" s="629"/>
      <c r="AM32" s="629"/>
      <c r="AN32" s="645"/>
      <c r="AO32" s="627">
        <f>入力シート!AO34</f>
        <v>0</v>
      </c>
      <c r="AP32" s="489"/>
      <c r="AQ32" s="607">
        <f>入力シート!AQ34</f>
        <v>0</v>
      </c>
      <c r="AR32" s="486"/>
      <c r="AS32" s="486"/>
      <c r="AT32" s="589">
        <f>入力シート!AT34</f>
        <v>0</v>
      </c>
      <c r="AU32" s="486"/>
      <c r="AV32" s="589">
        <f>入力シート!AV34</f>
        <v>0</v>
      </c>
      <c r="AW32" s="489"/>
      <c r="AX32" s="652">
        <f>入力シート!AX34</f>
        <v>0</v>
      </c>
      <c r="AY32" s="456"/>
      <c r="AZ32" s="513">
        <f>入力シート!AZ34</f>
        <v>0</v>
      </c>
      <c r="BA32" s="514"/>
      <c r="BB32" s="513">
        <f>入力シート!BB34</f>
        <v>0</v>
      </c>
      <c r="BC32" s="514"/>
      <c r="BD32" s="513">
        <f>入力シート!BD34</f>
        <v>0</v>
      </c>
      <c r="BE32" s="514"/>
      <c r="BF32" s="513">
        <f>入力シート!BF34</f>
        <v>0</v>
      </c>
      <c r="BG32" s="514"/>
      <c r="BH32" s="488">
        <f>入力シート!BH34</f>
        <v>0</v>
      </c>
      <c r="BI32" s="486"/>
      <c r="BJ32" s="486">
        <f>入力シート!BJ34</f>
        <v>0</v>
      </c>
      <c r="BK32" s="489"/>
      <c r="BL32" s="485">
        <f>入力シート!BL34</f>
        <v>0</v>
      </c>
      <c r="BM32" s="486"/>
      <c r="BN32" s="486">
        <f>入力シート!BN34</f>
        <v>0</v>
      </c>
      <c r="BO32" s="487"/>
      <c r="BP32" s="488">
        <f>入力シート!BP34</f>
        <v>0</v>
      </c>
      <c r="BQ32" s="486"/>
      <c r="BR32" s="486">
        <f>入力シート!BR34</f>
        <v>0</v>
      </c>
      <c r="BS32" s="489"/>
      <c r="BT32" s="485">
        <f>入力シート!BT34</f>
        <v>0</v>
      </c>
      <c r="BU32" s="486"/>
      <c r="BV32" s="486">
        <f>入力シート!BV34</f>
        <v>0</v>
      </c>
      <c r="BW32" s="487"/>
      <c r="BX32" s="488">
        <f>入力シート!BX34</f>
        <v>0</v>
      </c>
      <c r="BY32" s="486"/>
      <c r="BZ32" s="486">
        <f>入力シート!BZ34</f>
        <v>0</v>
      </c>
      <c r="CA32" s="489"/>
      <c r="CB32" s="488">
        <f>入力シート!CB34</f>
        <v>0</v>
      </c>
      <c r="CC32" s="486"/>
      <c r="CD32" s="486">
        <f>入力シート!CD34</f>
        <v>0</v>
      </c>
      <c r="CE32" s="489"/>
      <c r="CF32" s="646">
        <f>入力シート!CF34</f>
        <v>0</v>
      </c>
      <c r="CG32" s="647"/>
      <c r="CH32" s="486">
        <f>入力シート!CH34</f>
        <v>0</v>
      </c>
      <c r="CI32" s="615"/>
      <c r="CJ32" s="32"/>
      <c r="CK32" s="32"/>
      <c r="CL32" s="599">
        <v>10</v>
      </c>
      <c r="CM32" s="600"/>
      <c r="CN32" s="601" t="e">
        <f>VLOOKUP(10,WORK1!A4:B53,2,FALSE)</f>
        <v>#N/A</v>
      </c>
      <c r="CO32" s="601"/>
      <c r="CP32" s="601"/>
      <c r="CQ32" s="601"/>
      <c r="CR32" s="601"/>
      <c r="CS32" s="601"/>
      <c r="CT32" s="602"/>
      <c r="CU32" s="599">
        <v>10</v>
      </c>
      <c r="CV32" s="600"/>
      <c r="CW32" s="601" t="e">
        <f>VLOOKUP(10,WORK1!D4:E53,2,FALSE)</f>
        <v>#N/A</v>
      </c>
      <c r="CX32" s="601"/>
      <c r="CY32" s="601"/>
      <c r="CZ32" s="601"/>
      <c r="DA32" s="601"/>
      <c r="DB32" s="601"/>
      <c r="DC32" s="520"/>
      <c r="DD32" s="528">
        <v>4</v>
      </c>
      <c r="DE32" s="76">
        <v>1</v>
      </c>
      <c r="DF32" s="520" t="e">
        <f>VLOOKUP("41",WORK1!O4:P53,2,FALSE)</f>
        <v>#N/A</v>
      </c>
      <c r="DG32" s="521"/>
      <c r="DH32" s="521"/>
      <c r="DI32" s="521"/>
      <c r="DJ32" s="521"/>
      <c r="DK32" s="521"/>
      <c r="DL32" s="522"/>
      <c r="DM32" s="528">
        <v>4</v>
      </c>
      <c r="DN32" s="76">
        <v>1</v>
      </c>
      <c r="DO32" s="520" t="e">
        <f>VLOOKUP("41",WORK1!T4:U53,2,FALSE)</f>
        <v>#N/A</v>
      </c>
      <c r="DP32" s="521"/>
      <c r="DQ32" s="521"/>
      <c r="DR32" s="521"/>
      <c r="DS32" s="521"/>
      <c r="DT32" s="521"/>
      <c r="DU32" s="521"/>
      <c r="DV32" s="529"/>
      <c r="DW32" s="37" t="s">
        <v>11</v>
      </c>
      <c r="DX32" s="530" t="e">
        <f>VLOOKUP("AR2",WORK1!AI4:AJ53,2,FALSE)</f>
        <v>#N/A</v>
      </c>
      <c r="DY32" s="531"/>
      <c r="DZ32" s="531"/>
      <c r="EA32" s="531"/>
      <c r="EB32" s="531"/>
      <c r="EC32" s="531"/>
      <c r="ED32" s="532"/>
      <c r="EE32" s="529"/>
      <c r="EF32" s="37" t="s">
        <v>11</v>
      </c>
      <c r="EG32" s="530" t="e">
        <f>VLOOKUP("AR2",WORK1!AN4:AO53,2,FALSE)</f>
        <v>#N/A</v>
      </c>
      <c r="EH32" s="531"/>
      <c r="EI32" s="531"/>
      <c r="EJ32" s="531"/>
      <c r="EK32" s="531"/>
      <c r="EL32" s="531"/>
      <c r="EM32" s="532"/>
      <c r="EN32" s="534"/>
      <c r="EO32" s="47">
        <v>10</v>
      </c>
      <c r="EP32" s="530" t="e">
        <f>VLOOKUP("A10",WORK1!AS4:AT53,2,FALSE)</f>
        <v>#N/A</v>
      </c>
      <c r="EQ32" s="531"/>
      <c r="ER32" s="531"/>
      <c r="ES32" s="531"/>
      <c r="ET32" s="531"/>
      <c r="EU32" s="531"/>
      <c r="EV32" s="532"/>
    </row>
    <row r="33" spans="1:152" x14ac:dyDescent="0.15">
      <c r="A33" s="633">
        <v>9</v>
      </c>
      <c r="B33" s="634"/>
      <c r="C33" s="607">
        <f>入力シート!C35</f>
        <v>0</v>
      </c>
      <c r="D33" s="486"/>
      <c r="E33" s="486"/>
      <c r="F33" s="486"/>
      <c r="G33" s="589">
        <f>入力シート!G35</f>
        <v>0</v>
      </c>
      <c r="H33" s="486"/>
      <c r="I33" s="486"/>
      <c r="J33" s="486"/>
      <c r="K33" s="589">
        <f>入力シート!K35</f>
        <v>0</v>
      </c>
      <c r="L33" s="486"/>
      <c r="M33" s="486"/>
      <c r="N33" s="486"/>
      <c r="O33" s="489"/>
      <c r="P33" s="628">
        <f>入力シート!P35</f>
        <v>0</v>
      </c>
      <c r="Q33" s="629"/>
      <c r="R33" s="629"/>
      <c r="S33" s="629"/>
      <c r="T33" s="629"/>
      <c r="U33" s="629"/>
      <c r="V33" s="629"/>
      <c r="W33" s="630">
        <f>入力シート!W35</f>
        <v>0</v>
      </c>
      <c r="X33" s="631"/>
      <c r="Y33" s="631"/>
      <c r="Z33" s="631"/>
      <c r="AA33" s="631"/>
      <c r="AB33" s="631"/>
      <c r="AC33" s="631"/>
      <c r="AD33" s="631"/>
      <c r="AE33" s="632"/>
      <c r="AF33" s="628">
        <f>入力シート!AF35</f>
        <v>0</v>
      </c>
      <c r="AG33" s="629"/>
      <c r="AH33" s="629"/>
      <c r="AI33" s="629"/>
      <c r="AJ33" s="629"/>
      <c r="AK33" s="629"/>
      <c r="AL33" s="629"/>
      <c r="AM33" s="629"/>
      <c r="AN33" s="645"/>
      <c r="AO33" s="627">
        <f>入力シート!AO35</f>
        <v>0</v>
      </c>
      <c r="AP33" s="489"/>
      <c r="AQ33" s="607">
        <f>入力シート!AQ35</f>
        <v>0</v>
      </c>
      <c r="AR33" s="486"/>
      <c r="AS33" s="486"/>
      <c r="AT33" s="589">
        <f>入力シート!AT35</f>
        <v>0</v>
      </c>
      <c r="AU33" s="486"/>
      <c r="AV33" s="589">
        <f>入力シート!AV35</f>
        <v>0</v>
      </c>
      <c r="AW33" s="489"/>
      <c r="AX33" s="652">
        <f>入力シート!AX35</f>
        <v>0</v>
      </c>
      <c r="AY33" s="456"/>
      <c r="AZ33" s="513">
        <f>入力シート!AZ35</f>
        <v>0</v>
      </c>
      <c r="BA33" s="514"/>
      <c r="BB33" s="513">
        <f>入力シート!BB35</f>
        <v>0</v>
      </c>
      <c r="BC33" s="514"/>
      <c r="BD33" s="513">
        <f>入力シート!BD35</f>
        <v>0</v>
      </c>
      <c r="BE33" s="514"/>
      <c r="BF33" s="513">
        <f>入力シート!BF35</f>
        <v>0</v>
      </c>
      <c r="BG33" s="514"/>
      <c r="BH33" s="488">
        <f>入力シート!BH35</f>
        <v>0</v>
      </c>
      <c r="BI33" s="486"/>
      <c r="BJ33" s="486">
        <f>入力シート!BJ35</f>
        <v>0</v>
      </c>
      <c r="BK33" s="489"/>
      <c r="BL33" s="485">
        <f>入力シート!BL35</f>
        <v>0</v>
      </c>
      <c r="BM33" s="486"/>
      <c r="BN33" s="486">
        <f>入力シート!BN35</f>
        <v>0</v>
      </c>
      <c r="BO33" s="487"/>
      <c r="BP33" s="488">
        <f>入力シート!BP35</f>
        <v>0</v>
      </c>
      <c r="BQ33" s="486"/>
      <c r="BR33" s="486">
        <f>入力シート!BR35</f>
        <v>0</v>
      </c>
      <c r="BS33" s="489"/>
      <c r="BT33" s="485">
        <f>入力シート!BT35</f>
        <v>0</v>
      </c>
      <c r="BU33" s="486"/>
      <c r="BV33" s="486">
        <f>入力シート!BV35</f>
        <v>0</v>
      </c>
      <c r="BW33" s="487"/>
      <c r="BX33" s="488">
        <f>入力シート!BX35</f>
        <v>0</v>
      </c>
      <c r="BY33" s="486"/>
      <c r="BZ33" s="486">
        <f>入力シート!BZ35</f>
        <v>0</v>
      </c>
      <c r="CA33" s="489"/>
      <c r="CB33" s="488">
        <f>入力シート!CB35</f>
        <v>0</v>
      </c>
      <c r="CC33" s="486"/>
      <c r="CD33" s="486">
        <f>入力シート!CD35</f>
        <v>0</v>
      </c>
      <c r="CE33" s="489"/>
      <c r="CF33" s="646">
        <f>入力シート!CF35</f>
        <v>0</v>
      </c>
      <c r="CG33" s="647"/>
      <c r="CH33" s="486">
        <f>入力シート!CH35</f>
        <v>0</v>
      </c>
      <c r="CI33" s="615"/>
      <c r="CJ33" s="32"/>
      <c r="CK33" s="32"/>
      <c r="CL33" s="599">
        <v>11</v>
      </c>
      <c r="CM33" s="600"/>
      <c r="CN33" s="601" t="e">
        <f>VLOOKUP(11,WORK1!A4:B53,2,FALSE)</f>
        <v>#N/A</v>
      </c>
      <c r="CO33" s="601"/>
      <c r="CP33" s="601"/>
      <c r="CQ33" s="601"/>
      <c r="CR33" s="601"/>
      <c r="CS33" s="601"/>
      <c r="CT33" s="602"/>
      <c r="CU33" s="599">
        <v>11</v>
      </c>
      <c r="CV33" s="600"/>
      <c r="CW33" s="601" t="e">
        <f>VLOOKUP(11,WORK1!D4:E53,2,FALSE)</f>
        <v>#N/A</v>
      </c>
      <c r="CX33" s="601"/>
      <c r="CY33" s="601"/>
      <c r="CZ33" s="601"/>
      <c r="DA33" s="601"/>
      <c r="DB33" s="601"/>
      <c r="DC33" s="520"/>
      <c r="DD33" s="527"/>
      <c r="DE33" s="76">
        <v>2</v>
      </c>
      <c r="DF33" s="520" t="e">
        <f>VLOOKUP("42",WORK1!O4:P53,2,FALSE)</f>
        <v>#N/A</v>
      </c>
      <c r="DG33" s="521"/>
      <c r="DH33" s="521"/>
      <c r="DI33" s="521"/>
      <c r="DJ33" s="521"/>
      <c r="DK33" s="521"/>
      <c r="DL33" s="522"/>
      <c r="DM33" s="527"/>
      <c r="DN33" s="76">
        <v>2</v>
      </c>
      <c r="DO33" s="520" t="e">
        <f>VLOOKUP("42",WORK1!T4:U53,2,FALSE)</f>
        <v>#N/A</v>
      </c>
      <c r="DP33" s="521"/>
      <c r="DQ33" s="521"/>
      <c r="DR33" s="521"/>
      <c r="DS33" s="521"/>
      <c r="DT33" s="521"/>
      <c r="DU33" s="521"/>
      <c r="DV33" s="528" t="s">
        <v>167</v>
      </c>
      <c r="DW33" s="76">
        <v>1</v>
      </c>
      <c r="DX33" s="530" t="e">
        <f>VLOOKUP("B1",WORK1!AI4:AJ53,2,FALSE)</f>
        <v>#N/A</v>
      </c>
      <c r="DY33" s="531"/>
      <c r="DZ33" s="531"/>
      <c r="EA33" s="531"/>
      <c r="EB33" s="531"/>
      <c r="EC33" s="531"/>
      <c r="ED33" s="532"/>
      <c r="EE33" s="528" t="s">
        <v>149</v>
      </c>
      <c r="EF33" s="76">
        <v>1</v>
      </c>
      <c r="EG33" s="530" t="e">
        <f>VLOOKUP("B1",WORK1!AN4:AO53,2,FALSE)</f>
        <v>#N/A</v>
      </c>
      <c r="EH33" s="531"/>
      <c r="EI33" s="531"/>
      <c r="EJ33" s="531"/>
      <c r="EK33" s="531"/>
      <c r="EL33" s="531"/>
      <c r="EM33" s="532"/>
      <c r="EN33" s="534"/>
      <c r="EO33" s="48" t="s">
        <v>195</v>
      </c>
      <c r="EP33" s="530" t="e">
        <f>VLOOKUP("AR1",WORK1!AS4:AT53,2,FALSE)</f>
        <v>#N/A</v>
      </c>
      <c r="EQ33" s="531"/>
      <c r="ER33" s="531"/>
      <c r="ES33" s="531"/>
      <c r="ET33" s="531"/>
      <c r="EU33" s="531"/>
      <c r="EV33" s="532"/>
    </row>
    <row r="34" spans="1:152" x14ac:dyDescent="0.15">
      <c r="A34" s="633">
        <v>10</v>
      </c>
      <c r="B34" s="634"/>
      <c r="C34" s="607">
        <f>入力シート!C36</f>
        <v>0</v>
      </c>
      <c r="D34" s="486"/>
      <c r="E34" s="486"/>
      <c r="F34" s="486"/>
      <c r="G34" s="589">
        <f>入力シート!G36</f>
        <v>0</v>
      </c>
      <c r="H34" s="486"/>
      <c r="I34" s="486"/>
      <c r="J34" s="486"/>
      <c r="K34" s="589">
        <f>入力シート!K36</f>
        <v>0</v>
      </c>
      <c r="L34" s="486"/>
      <c r="M34" s="486"/>
      <c r="N34" s="486"/>
      <c r="O34" s="489"/>
      <c r="P34" s="628">
        <f>入力シート!P36</f>
        <v>0</v>
      </c>
      <c r="Q34" s="629"/>
      <c r="R34" s="629"/>
      <c r="S34" s="629"/>
      <c r="T34" s="629"/>
      <c r="U34" s="629"/>
      <c r="V34" s="629"/>
      <c r="W34" s="630">
        <f>入力シート!W36</f>
        <v>0</v>
      </c>
      <c r="X34" s="631"/>
      <c r="Y34" s="631"/>
      <c r="Z34" s="631"/>
      <c r="AA34" s="631"/>
      <c r="AB34" s="631"/>
      <c r="AC34" s="631"/>
      <c r="AD34" s="631"/>
      <c r="AE34" s="632"/>
      <c r="AF34" s="628">
        <f>入力シート!AF36</f>
        <v>0</v>
      </c>
      <c r="AG34" s="629"/>
      <c r="AH34" s="629"/>
      <c r="AI34" s="629"/>
      <c r="AJ34" s="629"/>
      <c r="AK34" s="629"/>
      <c r="AL34" s="629"/>
      <c r="AM34" s="629"/>
      <c r="AN34" s="645"/>
      <c r="AO34" s="627">
        <f>入力シート!AO36</f>
        <v>0</v>
      </c>
      <c r="AP34" s="489"/>
      <c r="AQ34" s="607">
        <f>入力シート!AQ36</f>
        <v>0</v>
      </c>
      <c r="AR34" s="486"/>
      <c r="AS34" s="486"/>
      <c r="AT34" s="589">
        <f>入力シート!AT36</f>
        <v>0</v>
      </c>
      <c r="AU34" s="486"/>
      <c r="AV34" s="589">
        <f>入力シート!AV36</f>
        <v>0</v>
      </c>
      <c r="AW34" s="489"/>
      <c r="AX34" s="652">
        <f>入力シート!AX36</f>
        <v>0</v>
      </c>
      <c r="AY34" s="456"/>
      <c r="AZ34" s="513">
        <f>入力シート!AZ36</f>
        <v>0</v>
      </c>
      <c r="BA34" s="514"/>
      <c r="BB34" s="513">
        <f>入力シート!BB36</f>
        <v>0</v>
      </c>
      <c r="BC34" s="514"/>
      <c r="BD34" s="513">
        <f>入力シート!BD36</f>
        <v>0</v>
      </c>
      <c r="BE34" s="514"/>
      <c r="BF34" s="513">
        <f>入力シート!BF36</f>
        <v>0</v>
      </c>
      <c r="BG34" s="514"/>
      <c r="BH34" s="488">
        <f>入力シート!BH36</f>
        <v>0</v>
      </c>
      <c r="BI34" s="486"/>
      <c r="BJ34" s="486">
        <f>入力シート!BJ36</f>
        <v>0</v>
      </c>
      <c r="BK34" s="489"/>
      <c r="BL34" s="485">
        <f>入力シート!BL36</f>
        <v>0</v>
      </c>
      <c r="BM34" s="486"/>
      <c r="BN34" s="486">
        <f>入力シート!BN36</f>
        <v>0</v>
      </c>
      <c r="BO34" s="487"/>
      <c r="BP34" s="488">
        <f>入力シート!BP36</f>
        <v>0</v>
      </c>
      <c r="BQ34" s="486"/>
      <c r="BR34" s="486">
        <f>入力シート!BR36</f>
        <v>0</v>
      </c>
      <c r="BS34" s="489"/>
      <c r="BT34" s="485">
        <f>入力シート!BT36</f>
        <v>0</v>
      </c>
      <c r="BU34" s="486"/>
      <c r="BV34" s="486">
        <f>入力シート!BV36</f>
        <v>0</v>
      </c>
      <c r="BW34" s="487"/>
      <c r="BX34" s="488">
        <f>入力シート!BX36</f>
        <v>0</v>
      </c>
      <c r="BY34" s="486"/>
      <c r="BZ34" s="486">
        <f>入力シート!BZ36</f>
        <v>0</v>
      </c>
      <c r="CA34" s="489"/>
      <c r="CB34" s="488">
        <f>入力シート!CB36</f>
        <v>0</v>
      </c>
      <c r="CC34" s="486"/>
      <c r="CD34" s="486">
        <f>入力シート!CD36</f>
        <v>0</v>
      </c>
      <c r="CE34" s="489"/>
      <c r="CF34" s="646">
        <f>入力シート!CF36</f>
        <v>0</v>
      </c>
      <c r="CG34" s="647"/>
      <c r="CH34" s="486">
        <f>入力シート!CH36</f>
        <v>0</v>
      </c>
      <c r="CI34" s="615"/>
      <c r="CJ34" s="32"/>
      <c r="CK34" s="32"/>
      <c r="CL34" s="599">
        <v>12</v>
      </c>
      <c r="CM34" s="600"/>
      <c r="CN34" s="601" t="e">
        <f>VLOOKUP(12,WORK1!A4:B53,2,FALSE)</f>
        <v>#N/A</v>
      </c>
      <c r="CO34" s="601"/>
      <c r="CP34" s="601"/>
      <c r="CQ34" s="601"/>
      <c r="CR34" s="601"/>
      <c r="CS34" s="601"/>
      <c r="CT34" s="602"/>
      <c r="CU34" s="599">
        <v>12</v>
      </c>
      <c r="CV34" s="600"/>
      <c r="CW34" s="601" t="e">
        <f>VLOOKUP(12,WORK1!D4:E53,2,FALSE)</f>
        <v>#N/A</v>
      </c>
      <c r="CX34" s="601"/>
      <c r="CY34" s="601"/>
      <c r="CZ34" s="601"/>
      <c r="DA34" s="601"/>
      <c r="DB34" s="601"/>
      <c r="DC34" s="520"/>
      <c r="DD34" s="529"/>
      <c r="DE34" s="36" t="s">
        <v>169</v>
      </c>
      <c r="DF34" s="520" t="e">
        <f>VLOOKUP("4R",WORK1!O4:P53,2,FALSE)</f>
        <v>#N/A</v>
      </c>
      <c r="DG34" s="521"/>
      <c r="DH34" s="521"/>
      <c r="DI34" s="521"/>
      <c r="DJ34" s="521"/>
      <c r="DK34" s="521"/>
      <c r="DL34" s="522"/>
      <c r="DM34" s="529"/>
      <c r="DN34" s="36" t="s">
        <v>12</v>
      </c>
      <c r="DO34" s="520" t="e">
        <f>VLOOKUP("4R",WORK1!T4:U53,2,FALSE)</f>
        <v>#N/A</v>
      </c>
      <c r="DP34" s="521"/>
      <c r="DQ34" s="521"/>
      <c r="DR34" s="521"/>
      <c r="DS34" s="521"/>
      <c r="DT34" s="521"/>
      <c r="DU34" s="521"/>
      <c r="DV34" s="527"/>
      <c r="DW34" s="76">
        <v>2</v>
      </c>
      <c r="DX34" s="530" t="e">
        <f>VLOOKUP("B2",WORK1!AI4:AJ53,2,FALSE)</f>
        <v>#N/A</v>
      </c>
      <c r="DY34" s="531"/>
      <c r="DZ34" s="531"/>
      <c r="EA34" s="531"/>
      <c r="EB34" s="531"/>
      <c r="EC34" s="531"/>
      <c r="ED34" s="532"/>
      <c r="EE34" s="527"/>
      <c r="EF34" s="76">
        <v>2</v>
      </c>
      <c r="EG34" s="530" t="e">
        <f>VLOOKUP("B2",WORK1!AN4:AO53,2,FALSE)</f>
        <v>#N/A</v>
      </c>
      <c r="EH34" s="531"/>
      <c r="EI34" s="531"/>
      <c r="EJ34" s="531"/>
      <c r="EK34" s="531"/>
      <c r="EL34" s="531"/>
      <c r="EM34" s="532"/>
      <c r="EN34" s="551"/>
      <c r="EO34" s="48" t="s">
        <v>196</v>
      </c>
      <c r="EP34" s="530" t="e">
        <f>VLOOKUP("AR2",WORK1!AS4:AT53,2,FALSE)</f>
        <v>#N/A</v>
      </c>
      <c r="EQ34" s="531"/>
      <c r="ER34" s="531"/>
      <c r="ES34" s="531"/>
      <c r="ET34" s="531"/>
      <c r="EU34" s="531"/>
      <c r="EV34" s="532"/>
    </row>
    <row r="35" spans="1:152" x14ac:dyDescent="0.15">
      <c r="A35" s="633">
        <v>11</v>
      </c>
      <c r="B35" s="634"/>
      <c r="C35" s="607">
        <f>入力シート!C37</f>
        <v>0</v>
      </c>
      <c r="D35" s="486"/>
      <c r="E35" s="486"/>
      <c r="F35" s="486"/>
      <c r="G35" s="589">
        <f>入力シート!G37</f>
        <v>0</v>
      </c>
      <c r="H35" s="486"/>
      <c r="I35" s="486"/>
      <c r="J35" s="486"/>
      <c r="K35" s="589">
        <f>入力シート!K37</f>
        <v>0</v>
      </c>
      <c r="L35" s="486"/>
      <c r="M35" s="486"/>
      <c r="N35" s="486"/>
      <c r="O35" s="489"/>
      <c r="P35" s="628">
        <f>入力シート!P37</f>
        <v>0</v>
      </c>
      <c r="Q35" s="629"/>
      <c r="R35" s="629"/>
      <c r="S35" s="629"/>
      <c r="T35" s="629"/>
      <c r="U35" s="629"/>
      <c r="V35" s="629"/>
      <c r="W35" s="630">
        <f>入力シート!W37</f>
        <v>0</v>
      </c>
      <c r="X35" s="631"/>
      <c r="Y35" s="631"/>
      <c r="Z35" s="631"/>
      <c r="AA35" s="631"/>
      <c r="AB35" s="631"/>
      <c r="AC35" s="631"/>
      <c r="AD35" s="631"/>
      <c r="AE35" s="632"/>
      <c r="AF35" s="628">
        <f>入力シート!AF37</f>
        <v>0</v>
      </c>
      <c r="AG35" s="629"/>
      <c r="AH35" s="629"/>
      <c r="AI35" s="629"/>
      <c r="AJ35" s="629"/>
      <c r="AK35" s="629"/>
      <c r="AL35" s="629"/>
      <c r="AM35" s="629"/>
      <c r="AN35" s="645"/>
      <c r="AO35" s="627">
        <f>入力シート!AO37</f>
        <v>0</v>
      </c>
      <c r="AP35" s="489"/>
      <c r="AQ35" s="607">
        <f>入力シート!AQ37</f>
        <v>0</v>
      </c>
      <c r="AR35" s="486"/>
      <c r="AS35" s="486"/>
      <c r="AT35" s="589">
        <f>入力シート!AT37</f>
        <v>0</v>
      </c>
      <c r="AU35" s="486"/>
      <c r="AV35" s="589">
        <f>入力シート!AV37</f>
        <v>0</v>
      </c>
      <c r="AW35" s="489"/>
      <c r="AX35" s="652">
        <f>入力シート!AX37</f>
        <v>0</v>
      </c>
      <c r="AY35" s="456"/>
      <c r="AZ35" s="513">
        <f>入力シート!AZ37</f>
        <v>0</v>
      </c>
      <c r="BA35" s="514"/>
      <c r="BB35" s="513">
        <f>入力シート!BB37</f>
        <v>0</v>
      </c>
      <c r="BC35" s="514"/>
      <c r="BD35" s="513">
        <f>入力シート!BD37</f>
        <v>0</v>
      </c>
      <c r="BE35" s="514"/>
      <c r="BF35" s="513">
        <f>入力シート!BF37</f>
        <v>0</v>
      </c>
      <c r="BG35" s="514"/>
      <c r="BH35" s="488">
        <f>入力シート!BH37</f>
        <v>0</v>
      </c>
      <c r="BI35" s="486"/>
      <c r="BJ35" s="486">
        <f>入力シート!BJ37</f>
        <v>0</v>
      </c>
      <c r="BK35" s="489"/>
      <c r="BL35" s="485">
        <f>入力シート!BL37</f>
        <v>0</v>
      </c>
      <c r="BM35" s="486"/>
      <c r="BN35" s="486">
        <f>入力シート!BN37</f>
        <v>0</v>
      </c>
      <c r="BO35" s="487"/>
      <c r="BP35" s="488">
        <f>入力シート!BP37</f>
        <v>0</v>
      </c>
      <c r="BQ35" s="486"/>
      <c r="BR35" s="486">
        <f>入力シート!BR37</f>
        <v>0</v>
      </c>
      <c r="BS35" s="489"/>
      <c r="BT35" s="485">
        <f>入力シート!BT37</f>
        <v>0</v>
      </c>
      <c r="BU35" s="486"/>
      <c r="BV35" s="486">
        <f>入力シート!BV37</f>
        <v>0</v>
      </c>
      <c r="BW35" s="487"/>
      <c r="BX35" s="488">
        <f>入力シート!BX37</f>
        <v>0</v>
      </c>
      <c r="BY35" s="486"/>
      <c r="BZ35" s="486">
        <f>入力シート!BZ37</f>
        <v>0</v>
      </c>
      <c r="CA35" s="489"/>
      <c r="CB35" s="488">
        <f>入力シート!CB37</f>
        <v>0</v>
      </c>
      <c r="CC35" s="486"/>
      <c r="CD35" s="486">
        <f>入力シート!CD37</f>
        <v>0</v>
      </c>
      <c r="CE35" s="489"/>
      <c r="CF35" s="646">
        <f>入力シート!CF37</f>
        <v>0</v>
      </c>
      <c r="CG35" s="647"/>
      <c r="CH35" s="486">
        <f>入力シート!CH37</f>
        <v>0</v>
      </c>
      <c r="CI35" s="615"/>
      <c r="CJ35" s="32"/>
      <c r="CK35" s="32"/>
      <c r="CL35" s="599">
        <v>13</v>
      </c>
      <c r="CM35" s="600"/>
      <c r="CN35" s="601" t="e">
        <f>VLOOKUP(13,WORK1!A4:B53,2,FALSE)</f>
        <v>#N/A</v>
      </c>
      <c r="CO35" s="601"/>
      <c r="CP35" s="601"/>
      <c r="CQ35" s="601"/>
      <c r="CR35" s="601"/>
      <c r="CS35" s="601"/>
      <c r="CT35" s="602"/>
      <c r="CU35" s="599">
        <v>13</v>
      </c>
      <c r="CV35" s="600"/>
      <c r="CW35" s="601" t="e">
        <f>VLOOKUP(13,WORK1!D4:E53,2,FALSE)</f>
        <v>#N/A</v>
      </c>
      <c r="CX35" s="601"/>
      <c r="CY35" s="601"/>
      <c r="CZ35" s="601"/>
      <c r="DA35" s="601"/>
      <c r="DB35" s="601"/>
      <c r="DC35" s="520"/>
      <c r="DD35" s="528">
        <v>5</v>
      </c>
      <c r="DE35" s="76">
        <v>1</v>
      </c>
      <c r="DF35" s="520" t="e">
        <f>VLOOKUP("51",WORK1!O4:P53,2,FALSE)</f>
        <v>#N/A</v>
      </c>
      <c r="DG35" s="521"/>
      <c r="DH35" s="521"/>
      <c r="DI35" s="521"/>
      <c r="DJ35" s="521"/>
      <c r="DK35" s="521"/>
      <c r="DL35" s="522"/>
      <c r="DM35" s="528">
        <v>5</v>
      </c>
      <c r="DN35" s="76">
        <v>1</v>
      </c>
      <c r="DO35" s="520" t="e">
        <f>VLOOKUP("51",WORK1!T4:U53,2,FALSE)</f>
        <v>#N/A</v>
      </c>
      <c r="DP35" s="521"/>
      <c r="DQ35" s="521"/>
      <c r="DR35" s="521"/>
      <c r="DS35" s="521"/>
      <c r="DT35" s="521"/>
      <c r="DU35" s="521"/>
      <c r="DV35" s="527"/>
      <c r="DW35" s="76">
        <v>3</v>
      </c>
      <c r="DX35" s="530" t="e">
        <f>VLOOKUP("B3",WORK1!AI4:AJ53,2,FALSE)</f>
        <v>#N/A</v>
      </c>
      <c r="DY35" s="531"/>
      <c r="DZ35" s="531"/>
      <c r="EA35" s="531"/>
      <c r="EB35" s="531"/>
      <c r="EC35" s="531"/>
      <c r="ED35" s="532"/>
      <c r="EE35" s="527"/>
      <c r="EF35" s="76">
        <v>3</v>
      </c>
      <c r="EG35" s="530" t="e">
        <f>VLOOKUP("B3",WORK1!AN4:AO53,2,FALSE)</f>
        <v>#N/A</v>
      </c>
      <c r="EH35" s="531"/>
      <c r="EI35" s="531"/>
      <c r="EJ35" s="531"/>
      <c r="EK35" s="531"/>
      <c r="EL35" s="531"/>
      <c r="EM35" s="532"/>
      <c r="EN35" s="533" t="s">
        <v>193</v>
      </c>
      <c r="EO35" s="76">
        <v>1</v>
      </c>
      <c r="EP35" s="530" t="e">
        <f>VLOOKUP("B1",WORK1!AS4:AT53,2,FALSE)</f>
        <v>#N/A</v>
      </c>
      <c r="EQ35" s="531"/>
      <c r="ER35" s="531"/>
      <c r="ES35" s="531"/>
      <c r="ET35" s="531"/>
      <c r="EU35" s="531"/>
      <c r="EV35" s="532"/>
    </row>
    <row r="36" spans="1:152" x14ac:dyDescent="0.15">
      <c r="A36" s="633">
        <v>12</v>
      </c>
      <c r="B36" s="634"/>
      <c r="C36" s="607">
        <f>入力シート!C38</f>
        <v>0</v>
      </c>
      <c r="D36" s="486"/>
      <c r="E36" s="486"/>
      <c r="F36" s="486"/>
      <c r="G36" s="589">
        <f>入力シート!G38</f>
        <v>0</v>
      </c>
      <c r="H36" s="486"/>
      <c r="I36" s="486"/>
      <c r="J36" s="486"/>
      <c r="K36" s="589">
        <f>入力シート!K38</f>
        <v>0</v>
      </c>
      <c r="L36" s="486"/>
      <c r="M36" s="486"/>
      <c r="N36" s="486"/>
      <c r="O36" s="489"/>
      <c r="P36" s="628">
        <f>入力シート!P38</f>
        <v>0</v>
      </c>
      <c r="Q36" s="629"/>
      <c r="R36" s="629"/>
      <c r="S36" s="629"/>
      <c r="T36" s="629"/>
      <c r="U36" s="629"/>
      <c r="V36" s="629"/>
      <c r="W36" s="630">
        <f>入力シート!W38</f>
        <v>0</v>
      </c>
      <c r="X36" s="631"/>
      <c r="Y36" s="631"/>
      <c r="Z36" s="631"/>
      <c r="AA36" s="631"/>
      <c r="AB36" s="631"/>
      <c r="AC36" s="631"/>
      <c r="AD36" s="631"/>
      <c r="AE36" s="632"/>
      <c r="AF36" s="628">
        <f>入力シート!AF38</f>
        <v>0</v>
      </c>
      <c r="AG36" s="629"/>
      <c r="AH36" s="629"/>
      <c r="AI36" s="629"/>
      <c r="AJ36" s="629"/>
      <c r="AK36" s="629"/>
      <c r="AL36" s="629"/>
      <c r="AM36" s="629"/>
      <c r="AN36" s="645"/>
      <c r="AO36" s="627">
        <f>入力シート!AO38</f>
        <v>0</v>
      </c>
      <c r="AP36" s="489"/>
      <c r="AQ36" s="607">
        <f>入力シート!AQ38</f>
        <v>0</v>
      </c>
      <c r="AR36" s="486"/>
      <c r="AS36" s="486"/>
      <c r="AT36" s="589">
        <f>入力シート!AT38</f>
        <v>0</v>
      </c>
      <c r="AU36" s="486"/>
      <c r="AV36" s="589">
        <f>入力シート!AV38</f>
        <v>0</v>
      </c>
      <c r="AW36" s="489"/>
      <c r="AX36" s="652">
        <f>入力シート!AX38</f>
        <v>0</v>
      </c>
      <c r="AY36" s="456"/>
      <c r="AZ36" s="513">
        <f>入力シート!AZ38</f>
        <v>0</v>
      </c>
      <c r="BA36" s="514"/>
      <c r="BB36" s="513">
        <f>入力シート!BB38</f>
        <v>0</v>
      </c>
      <c r="BC36" s="514"/>
      <c r="BD36" s="513">
        <f>入力シート!BD38</f>
        <v>0</v>
      </c>
      <c r="BE36" s="514"/>
      <c r="BF36" s="513">
        <f>入力シート!BF38</f>
        <v>0</v>
      </c>
      <c r="BG36" s="514"/>
      <c r="BH36" s="488">
        <f>入力シート!BH38</f>
        <v>0</v>
      </c>
      <c r="BI36" s="486"/>
      <c r="BJ36" s="486">
        <f>入力シート!BJ38</f>
        <v>0</v>
      </c>
      <c r="BK36" s="489"/>
      <c r="BL36" s="485">
        <f>入力シート!BL38</f>
        <v>0</v>
      </c>
      <c r="BM36" s="486"/>
      <c r="BN36" s="486">
        <f>入力シート!BN38</f>
        <v>0</v>
      </c>
      <c r="BO36" s="487"/>
      <c r="BP36" s="488">
        <f>入力シート!BP38</f>
        <v>0</v>
      </c>
      <c r="BQ36" s="486"/>
      <c r="BR36" s="486">
        <f>入力シート!BR38</f>
        <v>0</v>
      </c>
      <c r="BS36" s="489"/>
      <c r="BT36" s="485">
        <f>入力シート!BT38</f>
        <v>0</v>
      </c>
      <c r="BU36" s="486"/>
      <c r="BV36" s="486">
        <f>入力シート!BV38</f>
        <v>0</v>
      </c>
      <c r="BW36" s="487"/>
      <c r="BX36" s="488">
        <f>入力シート!BX38</f>
        <v>0</v>
      </c>
      <c r="BY36" s="486"/>
      <c r="BZ36" s="486">
        <f>入力シート!BZ38</f>
        <v>0</v>
      </c>
      <c r="CA36" s="489"/>
      <c r="CB36" s="488">
        <f>入力シート!CB38</f>
        <v>0</v>
      </c>
      <c r="CC36" s="486"/>
      <c r="CD36" s="486">
        <f>入力シート!CD38</f>
        <v>0</v>
      </c>
      <c r="CE36" s="489"/>
      <c r="CF36" s="646">
        <f>入力シート!CF38</f>
        <v>0</v>
      </c>
      <c r="CG36" s="647"/>
      <c r="CH36" s="486">
        <f>入力シート!CH38</f>
        <v>0</v>
      </c>
      <c r="CI36" s="615"/>
      <c r="CJ36" s="32"/>
      <c r="CK36" s="32"/>
      <c r="CL36" s="599">
        <v>14</v>
      </c>
      <c r="CM36" s="600"/>
      <c r="CN36" s="601" t="e">
        <f>VLOOKUP(14,WORK1!A4:B53,2,FALSE)</f>
        <v>#N/A</v>
      </c>
      <c r="CO36" s="601"/>
      <c r="CP36" s="601"/>
      <c r="CQ36" s="601"/>
      <c r="CR36" s="601"/>
      <c r="CS36" s="601"/>
      <c r="CT36" s="602"/>
      <c r="CU36" s="599">
        <v>14</v>
      </c>
      <c r="CV36" s="600"/>
      <c r="CW36" s="601" t="e">
        <f>VLOOKUP(14,WORK1!D4:E53,2,FALSE)</f>
        <v>#N/A</v>
      </c>
      <c r="CX36" s="601"/>
      <c r="CY36" s="601"/>
      <c r="CZ36" s="601"/>
      <c r="DA36" s="601"/>
      <c r="DB36" s="601"/>
      <c r="DC36" s="520"/>
      <c r="DD36" s="527"/>
      <c r="DE36" s="76">
        <v>2</v>
      </c>
      <c r="DF36" s="520" t="e">
        <f>VLOOKUP("52",WORK1!O4:P53,2,FALSE)</f>
        <v>#N/A</v>
      </c>
      <c r="DG36" s="521"/>
      <c r="DH36" s="521"/>
      <c r="DI36" s="521"/>
      <c r="DJ36" s="521"/>
      <c r="DK36" s="521"/>
      <c r="DL36" s="522"/>
      <c r="DM36" s="527"/>
      <c r="DN36" s="76">
        <v>2</v>
      </c>
      <c r="DO36" s="520" t="e">
        <f>VLOOKUP("52",WORK1!T4:U53,2,FALSE)</f>
        <v>#N/A</v>
      </c>
      <c r="DP36" s="521"/>
      <c r="DQ36" s="521"/>
      <c r="DR36" s="521"/>
      <c r="DS36" s="521"/>
      <c r="DT36" s="521"/>
      <c r="DU36" s="521"/>
      <c r="DV36" s="527"/>
      <c r="DW36" s="76">
        <v>4</v>
      </c>
      <c r="DX36" s="530" t="e">
        <f>VLOOKUP("B4",WORK1!AI4:AJ53,2,FALSE)</f>
        <v>#N/A</v>
      </c>
      <c r="DY36" s="531"/>
      <c r="DZ36" s="531"/>
      <c r="EA36" s="531"/>
      <c r="EB36" s="531"/>
      <c r="EC36" s="531"/>
      <c r="ED36" s="532"/>
      <c r="EE36" s="527"/>
      <c r="EF36" s="76">
        <v>4</v>
      </c>
      <c r="EG36" s="530" t="e">
        <f>VLOOKUP("B4",WORK1!AN4:AO53,2,FALSE)</f>
        <v>#N/A</v>
      </c>
      <c r="EH36" s="531"/>
      <c r="EI36" s="531"/>
      <c r="EJ36" s="531"/>
      <c r="EK36" s="531"/>
      <c r="EL36" s="531"/>
      <c r="EM36" s="532"/>
      <c r="EN36" s="534"/>
      <c r="EO36" s="76">
        <v>2</v>
      </c>
      <c r="EP36" s="530" t="e">
        <f>VLOOKUP("B2",WORK1!AS4:AT53,2,FALSE)</f>
        <v>#N/A</v>
      </c>
      <c r="EQ36" s="531"/>
      <c r="ER36" s="531"/>
      <c r="ES36" s="531"/>
      <c r="ET36" s="531"/>
      <c r="EU36" s="531"/>
      <c r="EV36" s="532"/>
    </row>
    <row r="37" spans="1:152" x14ac:dyDescent="0.15">
      <c r="A37" s="633">
        <v>13</v>
      </c>
      <c r="B37" s="634"/>
      <c r="C37" s="607">
        <f>入力シート!C39</f>
        <v>0</v>
      </c>
      <c r="D37" s="486"/>
      <c r="E37" s="486"/>
      <c r="F37" s="486"/>
      <c r="G37" s="589">
        <f>入力シート!G39</f>
        <v>0</v>
      </c>
      <c r="H37" s="486"/>
      <c r="I37" s="486"/>
      <c r="J37" s="486"/>
      <c r="K37" s="589">
        <f>入力シート!K39</f>
        <v>0</v>
      </c>
      <c r="L37" s="486"/>
      <c r="M37" s="486"/>
      <c r="N37" s="486"/>
      <c r="O37" s="489"/>
      <c r="P37" s="628">
        <f>入力シート!P39</f>
        <v>0</v>
      </c>
      <c r="Q37" s="629"/>
      <c r="R37" s="629"/>
      <c r="S37" s="629"/>
      <c r="T37" s="629"/>
      <c r="U37" s="629"/>
      <c r="V37" s="629"/>
      <c r="W37" s="630">
        <f>入力シート!W39</f>
        <v>0</v>
      </c>
      <c r="X37" s="631"/>
      <c r="Y37" s="631"/>
      <c r="Z37" s="631"/>
      <c r="AA37" s="631"/>
      <c r="AB37" s="631"/>
      <c r="AC37" s="631"/>
      <c r="AD37" s="631"/>
      <c r="AE37" s="632"/>
      <c r="AF37" s="628">
        <f>入力シート!AF39</f>
        <v>0</v>
      </c>
      <c r="AG37" s="629"/>
      <c r="AH37" s="629"/>
      <c r="AI37" s="629"/>
      <c r="AJ37" s="629"/>
      <c r="AK37" s="629"/>
      <c r="AL37" s="629"/>
      <c r="AM37" s="629"/>
      <c r="AN37" s="645"/>
      <c r="AO37" s="627">
        <f>入力シート!AO39</f>
        <v>0</v>
      </c>
      <c r="AP37" s="489"/>
      <c r="AQ37" s="607">
        <f>入力シート!AQ39</f>
        <v>0</v>
      </c>
      <c r="AR37" s="486"/>
      <c r="AS37" s="486"/>
      <c r="AT37" s="589">
        <f>入力シート!AT39</f>
        <v>0</v>
      </c>
      <c r="AU37" s="486"/>
      <c r="AV37" s="589">
        <f>入力シート!AV39</f>
        <v>0</v>
      </c>
      <c r="AW37" s="489"/>
      <c r="AX37" s="652">
        <f>入力シート!AX39</f>
        <v>0</v>
      </c>
      <c r="AY37" s="456"/>
      <c r="AZ37" s="513">
        <f>入力シート!AZ39</f>
        <v>0</v>
      </c>
      <c r="BA37" s="514"/>
      <c r="BB37" s="513">
        <f>入力シート!BB39</f>
        <v>0</v>
      </c>
      <c r="BC37" s="514"/>
      <c r="BD37" s="513">
        <f>入力シート!BD39</f>
        <v>0</v>
      </c>
      <c r="BE37" s="514"/>
      <c r="BF37" s="513">
        <f>入力シート!BF39</f>
        <v>0</v>
      </c>
      <c r="BG37" s="514"/>
      <c r="BH37" s="488">
        <f>入力シート!BH39</f>
        <v>0</v>
      </c>
      <c r="BI37" s="486"/>
      <c r="BJ37" s="486">
        <f>入力シート!BJ39</f>
        <v>0</v>
      </c>
      <c r="BK37" s="489"/>
      <c r="BL37" s="485">
        <f>入力シート!BL39</f>
        <v>0</v>
      </c>
      <c r="BM37" s="486"/>
      <c r="BN37" s="486">
        <f>入力シート!BN39</f>
        <v>0</v>
      </c>
      <c r="BO37" s="487"/>
      <c r="BP37" s="488">
        <f>入力シート!BP39</f>
        <v>0</v>
      </c>
      <c r="BQ37" s="486"/>
      <c r="BR37" s="486">
        <f>入力シート!BR39</f>
        <v>0</v>
      </c>
      <c r="BS37" s="489"/>
      <c r="BT37" s="485">
        <f>入力シート!BT39</f>
        <v>0</v>
      </c>
      <c r="BU37" s="486"/>
      <c r="BV37" s="486">
        <f>入力シート!BV39</f>
        <v>0</v>
      </c>
      <c r="BW37" s="487"/>
      <c r="BX37" s="488">
        <f>入力シート!BX39</f>
        <v>0</v>
      </c>
      <c r="BY37" s="486"/>
      <c r="BZ37" s="486">
        <f>入力シート!BZ39</f>
        <v>0</v>
      </c>
      <c r="CA37" s="489"/>
      <c r="CB37" s="488">
        <f>入力シート!CB39</f>
        <v>0</v>
      </c>
      <c r="CC37" s="486"/>
      <c r="CD37" s="486">
        <f>入力シート!CD39</f>
        <v>0</v>
      </c>
      <c r="CE37" s="489"/>
      <c r="CF37" s="647">
        <f>入力シート!CF39</f>
        <v>0</v>
      </c>
      <c r="CG37" s="649"/>
      <c r="CH37" s="486">
        <f>入力シート!CH39</f>
        <v>0</v>
      </c>
      <c r="CI37" s="615"/>
      <c r="CJ37" s="32"/>
      <c r="CK37" s="32"/>
      <c r="CL37" s="599">
        <v>15</v>
      </c>
      <c r="CM37" s="600"/>
      <c r="CN37" s="601" t="e">
        <f>VLOOKUP(15,WORK1!A4:B53,2,FALSE)</f>
        <v>#N/A</v>
      </c>
      <c r="CO37" s="601"/>
      <c r="CP37" s="601"/>
      <c r="CQ37" s="601"/>
      <c r="CR37" s="601"/>
      <c r="CS37" s="601"/>
      <c r="CT37" s="602"/>
      <c r="CU37" s="599">
        <v>15</v>
      </c>
      <c r="CV37" s="600"/>
      <c r="CW37" s="601" t="e">
        <f>VLOOKUP(15,WORK1!D4:E53,2,FALSE)</f>
        <v>#N/A</v>
      </c>
      <c r="CX37" s="601"/>
      <c r="CY37" s="601"/>
      <c r="CZ37" s="601"/>
      <c r="DA37" s="601"/>
      <c r="DB37" s="601"/>
      <c r="DC37" s="520"/>
      <c r="DD37" s="529"/>
      <c r="DE37" s="36" t="s">
        <v>173</v>
      </c>
      <c r="DF37" s="520" t="e">
        <f>VLOOKUP("5R",WORK1!O4:P53,2,FALSE)</f>
        <v>#N/A</v>
      </c>
      <c r="DG37" s="521"/>
      <c r="DH37" s="521"/>
      <c r="DI37" s="521"/>
      <c r="DJ37" s="521"/>
      <c r="DK37" s="521"/>
      <c r="DL37" s="522"/>
      <c r="DM37" s="529"/>
      <c r="DN37" s="36" t="s">
        <v>12</v>
      </c>
      <c r="DO37" s="520" t="e">
        <f>VLOOKUP("5R",WORK1!T4:U53,2,FALSE)</f>
        <v>#N/A</v>
      </c>
      <c r="DP37" s="521"/>
      <c r="DQ37" s="521"/>
      <c r="DR37" s="521"/>
      <c r="DS37" s="521"/>
      <c r="DT37" s="521"/>
      <c r="DU37" s="521"/>
      <c r="DV37" s="527"/>
      <c r="DW37" s="76">
        <v>5</v>
      </c>
      <c r="DX37" s="530" t="e">
        <f>VLOOKUP("B5",WORK1!AI4:AJ53,2,FALSE)</f>
        <v>#N/A</v>
      </c>
      <c r="DY37" s="531"/>
      <c r="DZ37" s="531"/>
      <c r="EA37" s="531"/>
      <c r="EB37" s="531"/>
      <c r="EC37" s="531"/>
      <c r="ED37" s="532"/>
      <c r="EE37" s="527"/>
      <c r="EF37" s="76">
        <v>5</v>
      </c>
      <c r="EG37" s="530" t="e">
        <f>VLOOKUP("B5",WORK1!AN4:AO53,2,FALSE)</f>
        <v>#N/A</v>
      </c>
      <c r="EH37" s="531"/>
      <c r="EI37" s="531"/>
      <c r="EJ37" s="531"/>
      <c r="EK37" s="531"/>
      <c r="EL37" s="531"/>
      <c r="EM37" s="532"/>
      <c r="EN37" s="534"/>
      <c r="EO37" s="76">
        <v>3</v>
      </c>
      <c r="EP37" s="530" t="e">
        <f>VLOOKUP("B3",WORK1!AS4:AT53,2,FALSE)</f>
        <v>#N/A</v>
      </c>
      <c r="EQ37" s="531"/>
      <c r="ER37" s="531"/>
      <c r="ES37" s="531"/>
      <c r="ET37" s="531"/>
      <c r="EU37" s="531"/>
      <c r="EV37" s="532"/>
    </row>
    <row r="38" spans="1:152" x14ac:dyDescent="0.15">
      <c r="A38" s="633">
        <v>14</v>
      </c>
      <c r="B38" s="634"/>
      <c r="C38" s="607">
        <f>入力シート!C40</f>
        <v>0</v>
      </c>
      <c r="D38" s="486"/>
      <c r="E38" s="486"/>
      <c r="F38" s="486"/>
      <c r="G38" s="589">
        <f>入力シート!G40</f>
        <v>0</v>
      </c>
      <c r="H38" s="486"/>
      <c r="I38" s="486"/>
      <c r="J38" s="486"/>
      <c r="K38" s="589">
        <f>入力シート!K40</f>
        <v>0</v>
      </c>
      <c r="L38" s="486"/>
      <c r="M38" s="486"/>
      <c r="N38" s="486"/>
      <c r="O38" s="489"/>
      <c r="P38" s="628">
        <f>入力シート!P40</f>
        <v>0</v>
      </c>
      <c r="Q38" s="629"/>
      <c r="R38" s="629"/>
      <c r="S38" s="629"/>
      <c r="T38" s="629"/>
      <c r="U38" s="629"/>
      <c r="V38" s="629"/>
      <c r="W38" s="630">
        <f>入力シート!W40</f>
        <v>0</v>
      </c>
      <c r="X38" s="631"/>
      <c r="Y38" s="631"/>
      <c r="Z38" s="631"/>
      <c r="AA38" s="631"/>
      <c r="AB38" s="631"/>
      <c r="AC38" s="631"/>
      <c r="AD38" s="631"/>
      <c r="AE38" s="632"/>
      <c r="AF38" s="628">
        <f>入力シート!AF40</f>
        <v>0</v>
      </c>
      <c r="AG38" s="629"/>
      <c r="AH38" s="629"/>
      <c r="AI38" s="629"/>
      <c r="AJ38" s="629"/>
      <c r="AK38" s="629"/>
      <c r="AL38" s="629"/>
      <c r="AM38" s="629"/>
      <c r="AN38" s="645"/>
      <c r="AO38" s="627">
        <f>入力シート!AO40</f>
        <v>0</v>
      </c>
      <c r="AP38" s="489"/>
      <c r="AQ38" s="607">
        <f>入力シート!AQ40</f>
        <v>0</v>
      </c>
      <c r="AR38" s="486"/>
      <c r="AS38" s="486"/>
      <c r="AT38" s="589">
        <f>入力シート!AT40</f>
        <v>0</v>
      </c>
      <c r="AU38" s="486"/>
      <c r="AV38" s="589">
        <f>入力シート!AV40</f>
        <v>0</v>
      </c>
      <c r="AW38" s="489"/>
      <c r="AX38" s="652">
        <f>入力シート!AX40</f>
        <v>0</v>
      </c>
      <c r="AY38" s="456"/>
      <c r="AZ38" s="513">
        <f>入力シート!AZ40</f>
        <v>0</v>
      </c>
      <c r="BA38" s="514"/>
      <c r="BB38" s="513">
        <f>入力シート!BB40</f>
        <v>0</v>
      </c>
      <c r="BC38" s="514"/>
      <c r="BD38" s="513">
        <f>入力シート!BD40</f>
        <v>0</v>
      </c>
      <c r="BE38" s="514"/>
      <c r="BF38" s="513">
        <f>入力シート!BF40</f>
        <v>0</v>
      </c>
      <c r="BG38" s="514"/>
      <c r="BH38" s="488">
        <f>入力シート!BH40</f>
        <v>0</v>
      </c>
      <c r="BI38" s="486"/>
      <c r="BJ38" s="486">
        <f>入力シート!BJ40</f>
        <v>0</v>
      </c>
      <c r="BK38" s="489"/>
      <c r="BL38" s="485">
        <f>入力シート!BL40</f>
        <v>0</v>
      </c>
      <c r="BM38" s="486"/>
      <c r="BN38" s="486">
        <f>入力シート!BN40</f>
        <v>0</v>
      </c>
      <c r="BO38" s="487"/>
      <c r="BP38" s="488">
        <f>入力シート!BP40</f>
        <v>0</v>
      </c>
      <c r="BQ38" s="486"/>
      <c r="BR38" s="486">
        <f>入力シート!BR40</f>
        <v>0</v>
      </c>
      <c r="BS38" s="489"/>
      <c r="BT38" s="485">
        <f>入力シート!BT40</f>
        <v>0</v>
      </c>
      <c r="BU38" s="486"/>
      <c r="BV38" s="486">
        <f>入力シート!BV40</f>
        <v>0</v>
      </c>
      <c r="BW38" s="487"/>
      <c r="BX38" s="488">
        <f>入力シート!BX40</f>
        <v>0</v>
      </c>
      <c r="BY38" s="486"/>
      <c r="BZ38" s="486">
        <f>入力シート!BZ40</f>
        <v>0</v>
      </c>
      <c r="CA38" s="489"/>
      <c r="CB38" s="488">
        <f>入力シート!CB40</f>
        <v>0</v>
      </c>
      <c r="CC38" s="486"/>
      <c r="CD38" s="486">
        <f>入力シート!CD40</f>
        <v>0</v>
      </c>
      <c r="CE38" s="489"/>
      <c r="CF38" s="647">
        <f>入力シート!CF40</f>
        <v>0</v>
      </c>
      <c r="CG38" s="649"/>
      <c r="CH38" s="486">
        <f>入力シート!CH40</f>
        <v>0</v>
      </c>
      <c r="CI38" s="615"/>
      <c r="CJ38" s="32"/>
      <c r="CK38" s="32"/>
      <c r="CL38" s="599">
        <v>16</v>
      </c>
      <c r="CM38" s="600"/>
      <c r="CN38" s="601" t="e">
        <f>VLOOKUP(16,WORK1!A4:B53,2,FALSE)</f>
        <v>#N/A</v>
      </c>
      <c r="CO38" s="601"/>
      <c r="CP38" s="601"/>
      <c r="CQ38" s="601"/>
      <c r="CR38" s="601"/>
      <c r="CS38" s="601"/>
      <c r="CT38" s="602"/>
      <c r="CU38" s="599">
        <v>16</v>
      </c>
      <c r="CV38" s="600"/>
      <c r="CW38" s="601" t="e">
        <f>VLOOKUP(16,WORK1!D4:E53,2,FALSE)</f>
        <v>#N/A</v>
      </c>
      <c r="CX38" s="601"/>
      <c r="CY38" s="601"/>
      <c r="CZ38" s="601"/>
      <c r="DA38" s="601"/>
      <c r="DB38" s="601"/>
      <c r="DC38" s="520"/>
      <c r="DD38" s="527">
        <v>6</v>
      </c>
      <c r="DE38" s="38">
        <v>1</v>
      </c>
      <c r="DF38" s="653" t="e">
        <f>VLOOKUP("61",WORK1!O4:P53,2,FALSE)</f>
        <v>#N/A</v>
      </c>
      <c r="DG38" s="654"/>
      <c r="DH38" s="654"/>
      <c r="DI38" s="654"/>
      <c r="DJ38" s="654"/>
      <c r="DK38" s="654"/>
      <c r="DL38" s="655"/>
      <c r="DM38" s="527">
        <v>6</v>
      </c>
      <c r="DN38" s="38">
        <v>1</v>
      </c>
      <c r="DO38" s="653" t="e">
        <f>VLOOKUP("61",WORK1!T4:U53,2,FALSE)</f>
        <v>#N/A</v>
      </c>
      <c r="DP38" s="654"/>
      <c r="DQ38" s="654"/>
      <c r="DR38" s="654"/>
      <c r="DS38" s="654"/>
      <c r="DT38" s="654"/>
      <c r="DU38" s="654"/>
      <c r="DV38" s="527"/>
      <c r="DW38" s="76">
        <v>6</v>
      </c>
      <c r="DX38" s="530" t="e">
        <f>VLOOKUP("B6",WORK1!AI4:AJ53,2,FALSE)</f>
        <v>#N/A</v>
      </c>
      <c r="DY38" s="531"/>
      <c r="DZ38" s="531"/>
      <c r="EA38" s="531"/>
      <c r="EB38" s="531"/>
      <c r="EC38" s="531"/>
      <c r="ED38" s="532"/>
      <c r="EE38" s="527"/>
      <c r="EF38" s="76">
        <v>6</v>
      </c>
      <c r="EG38" s="530" t="e">
        <f>VLOOKUP("B6",WORK1!AN4:AO53,2,FALSE)</f>
        <v>#N/A</v>
      </c>
      <c r="EH38" s="531"/>
      <c r="EI38" s="531"/>
      <c r="EJ38" s="531"/>
      <c r="EK38" s="531"/>
      <c r="EL38" s="531"/>
      <c r="EM38" s="532"/>
      <c r="EN38" s="534"/>
      <c r="EO38" s="76">
        <v>4</v>
      </c>
      <c r="EP38" s="530" t="e">
        <f>VLOOKUP("B4",WORK1!AS4:AT53,2,FALSE)</f>
        <v>#N/A</v>
      </c>
      <c r="EQ38" s="531"/>
      <c r="ER38" s="531"/>
      <c r="ES38" s="531"/>
      <c r="ET38" s="531"/>
      <c r="EU38" s="531"/>
      <c r="EV38" s="532"/>
    </row>
    <row r="39" spans="1:152" x14ac:dyDescent="0.15">
      <c r="A39" s="633">
        <v>15</v>
      </c>
      <c r="B39" s="634"/>
      <c r="C39" s="607">
        <f>入力シート!C41</f>
        <v>0</v>
      </c>
      <c r="D39" s="486"/>
      <c r="E39" s="486"/>
      <c r="F39" s="486"/>
      <c r="G39" s="589">
        <f>入力シート!G41</f>
        <v>0</v>
      </c>
      <c r="H39" s="486"/>
      <c r="I39" s="486"/>
      <c r="J39" s="486"/>
      <c r="K39" s="589">
        <f>入力シート!K41</f>
        <v>0</v>
      </c>
      <c r="L39" s="486"/>
      <c r="M39" s="486"/>
      <c r="N39" s="486"/>
      <c r="O39" s="489"/>
      <c r="P39" s="628">
        <f>入力シート!P41</f>
        <v>0</v>
      </c>
      <c r="Q39" s="629"/>
      <c r="R39" s="629"/>
      <c r="S39" s="629"/>
      <c r="T39" s="629"/>
      <c r="U39" s="629"/>
      <c r="V39" s="629"/>
      <c r="W39" s="630">
        <f>入力シート!W41</f>
        <v>0</v>
      </c>
      <c r="X39" s="631"/>
      <c r="Y39" s="631"/>
      <c r="Z39" s="631"/>
      <c r="AA39" s="631"/>
      <c r="AB39" s="631"/>
      <c r="AC39" s="631"/>
      <c r="AD39" s="631"/>
      <c r="AE39" s="632"/>
      <c r="AF39" s="628">
        <f>入力シート!AF41</f>
        <v>0</v>
      </c>
      <c r="AG39" s="629"/>
      <c r="AH39" s="629"/>
      <c r="AI39" s="629"/>
      <c r="AJ39" s="629"/>
      <c r="AK39" s="629"/>
      <c r="AL39" s="629"/>
      <c r="AM39" s="629"/>
      <c r="AN39" s="645"/>
      <c r="AO39" s="627">
        <f>入力シート!AO41</f>
        <v>0</v>
      </c>
      <c r="AP39" s="489"/>
      <c r="AQ39" s="607">
        <f>入力シート!AQ41</f>
        <v>0</v>
      </c>
      <c r="AR39" s="486"/>
      <c r="AS39" s="486"/>
      <c r="AT39" s="589">
        <f>入力シート!AT41</f>
        <v>0</v>
      </c>
      <c r="AU39" s="486"/>
      <c r="AV39" s="589">
        <f>入力シート!AV41</f>
        <v>0</v>
      </c>
      <c r="AW39" s="489"/>
      <c r="AX39" s="652">
        <f>入力シート!AX41</f>
        <v>0</v>
      </c>
      <c r="AY39" s="456"/>
      <c r="AZ39" s="513">
        <f>入力シート!AZ41</f>
        <v>0</v>
      </c>
      <c r="BA39" s="514"/>
      <c r="BB39" s="513">
        <f>入力シート!BB41</f>
        <v>0</v>
      </c>
      <c r="BC39" s="514"/>
      <c r="BD39" s="513">
        <f>入力シート!BD41</f>
        <v>0</v>
      </c>
      <c r="BE39" s="514"/>
      <c r="BF39" s="513">
        <f>入力シート!BF41</f>
        <v>0</v>
      </c>
      <c r="BG39" s="514"/>
      <c r="BH39" s="488">
        <f>入力シート!BH41</f>
        <v>0</v>
      </c>
      <c r="BI39" s="486"/>
      <c r="BJ39" s="486">
        <f>入力シート!BJ41</f>
        <v>0</v>
      </c>
      <c r="BK39" s="489"/>
      <c r="BL39" s="485">
        <f>入力シート!BL41</f>
        <v>0</v>
      </c>
      <c r="BM39" s="486"/>
      <c r="BN39" s="486">
        <f>入力シート!BN41</f>
        <v>0</v>
      </c>
      <c r="BO39" s="487"/>
      <c r="BP39" s="488">
        <f>入力シート!BP41</f>
        <v>0</v>
      </c>
      <c r="BQ39" s="486"/>
      <c r="BR39" s="486">
        <f>入力シート!BR41</f>
        <v>0</v>
      </c>
      <c r="BS39" s="489"/>
      <c r="BT39" s="485">
        <f>入力シート!BT41</f>
        <v>0</v>
      </c>
      <c r="BU39" s="486"/>
      <c r="BV39" s="486">
        <f>入力シート!BV41</f>
        <v>0</v>
      </c>
      <c r="BW39" s="487"/>
      <c r="BX39" s="488">
        <f>入力シート!BX41</f>
        <v>0</v>
      </c>
      <c r="BY39" s="486"/>
      <c r="BZ39" s="486">
        <f>入力シート!BZ41</f>
        <v>0</v>
      </c>
      <c r="CA39" s="489"/>
      <c r="CB39" s="488">
        <f>入力シート!CB41</f>
        <v>0</v>
      </c>
      <c r="CC39" s="486"/>
      <c r="CD39" s="486">
        <f>入力シート!CD41</f>
        <v>0</v>
      </c>
      <c r="CE39" s="489"/>
      <c r="CF39" s="647">
        <f>入力シート!CF41</f>
        <v>0</v>
      </c>
      <c r="CG39" s="649"/>
      <c r="CH39" s="486">
        <f>入力シート!CH41</f>
        <v>0</v>
      </c>
      <c r="CI39" s="615"/>
      <c r="CJ39" s="32"/>
      <c r="CK39" s="32"/>
      <c r="CL39" s="599">
        <v>17</v>
      </c>
      <c r="CM39" s="600"/>
      <c r="CN39" s="601" t="e">
        <f>VLOOKUP(17,WORK1!A4:B53,2,FALSE)</f>
        <v>#N/A</v>
      </c>
      <c r="CO39" s="601"/>
      <c r="CP39" s="601"/>
      <c r="CQ39" s="601"/>
      <c r="CR39" s="601"/>
      <c r="CS39" s="601"/>
      <c r="CT39" s="602"/>
      <c r="CU39" s="599">
        <v>17</v>
      </c>
      <c r="CV39" s="600"/>
      <c r="CW39" s="601" t="e">
        <f>VLOOKUP(17,WORK1!D4:E53,2,FALSE)</f>
        <v>#N/A</v>
      </c>
      <c r="CX39" s="601"/>
      <c r="CY39" s="601"/>
      <c r="CZ39" s="601"/>
      <c r="DA39" s="601"/>
      <c r="DB39" s="601"/>
      <c r="DC39" s="520"/>
      <c r="DD39" s="527"/>
      <c r="DE39" s="76">
        <v>2</v>
      </c>
      <c r="DF39" s="520" t="e">
        <f>VLOOKUP("62",WORK1!O4:P53,2,FALSE)</f>
        <v>#N/A</v>
      </c>
      <c r="DG39" s="521"/>
      <c r="DH39" s="521"/>
      <c r="DI39" s="521"/>
      <c r="DJ39" s="521"/>
      <c r="DK39" s="521"/>
      <c r="DL39" s="522"/>
      <c r="DM39" s="527"/>
      <c r="DN39" s="76">
        <v>2</v>
      </c>
      <c r="DO39" s="520" t="e">
        <f>VLOOKUP("62",WORK1!T4:U53,2,FALSE)</f>
        <v>#N/A</v>
      </c>
      <c r="DP39" s="521"/>
      <c r="DQ39" s="521"/>
      <c r="DR39" s="521"/>
      <c r="DS39" s="521"/>
      <c r="DT39" s="521"/>
      <c r="DU39" s="521"/>
      <c r="DV39" s="527"/>
      <c r="DW39" s="76">
        <v>7</v>
      </c>
      <c r="DX39" s="530" t="e">
        <f>VLOOKUP("B7",WORK1!AI4:AJ53,2,FALSE)</f>
        <v>#N/A</v>
      </c>
      <c r="DY39" s="531"/>
      <c r="DZ39" s="531"/>
      <c r="EA39" s="531"/>
      <c r="EB39" s="531"/>
      <c r="EC39" s="531"/>
      <c r="ED39" s="532"/>
      <c r="EE39" s="527"/>
      <c r="EF39" s="76">
        <v>7</v>
      </c>
      <c r="EG39" s="530" t="e">
        <f>VLOOKUP("B7",WORK1!AN4:AO53,2,FALSE)</f>
        <v>#N/A</v>
      </c>
      <c r="EH39" s="531"/>
      <c r="EI39" s="531"/>
      <c r="EJ39" s="531"/>
      <c r="EK39" s="531"/>
      <c r="EL39" s="531"/>
      <c r="EM39" s="532"/>
      <c r="EN39" s="534"/>
      <c r="EO39" s="76">
        <v>5</v>
      </c>
      <c r="EP39" s="530" t="e">
        <f>VLOOKUP("B5",WORK1!AS4:AT53,2,FALSE)</f>
        <v>#N/A</v>
      </c>
      <c r="EQ39" s="531"/>
      <c r="ER39" s="531"/>
      <c r="ES39" s="531"/>
      <c r="ET39" s="531"/>
      <c r="EU39" s="531"/>
      <c r="EV39" s="532"/>
    </row>
    <row r="40" spans="1:152" x14ac:dyDescent="0.15">
      <c r="A40" s="633">
        <v>16</v>
      </c>
      <c r="B40" s="634"/>
      <c r="C40" s="607">
        <f>入力シート!C42</f>
        <v>0</v>
      </c>
      <c r="D40" s="486"/>
      <c r="E40" s="486"/>
      <c r="F40" s="486"/>
      <c r="G40" s="589">
        <f>入力シート!G42</f>
        <v>0</v>
      </c>
      <c r="H40" s="486"/>
      <c r="I40" s="486"/>
      <c r="J40" s="486"/>
      <c r="K40" s="589">
        <f>入力シート!K42</f>
        <v>0</v>
      </c>
      <c r="L40" s="486"/>
      <c r="M40" s="486"/>
      <c r="N40" s="486"/>
      <c r="O40" s="489"/>
      <c r="P40" s="628">
        <f>入力シート!P42</f>
        <v>0</v>
      </c>
      <c r="Q40" s="629"/>
      <c r="R40" s="629"/>
      <c r="S40" s="629"/>
      <c r="T40" s="629"/>
      <c r="U40" s="629"/>
      <c r="V40" s="629"/>
      <c r="W40" s="630">
        <f>入力シート!W42</f>
        <v>0</v>
      </c>
      <c r="X40" s="631"/>
      <c r="Y40" s="631"/>
      <c r="Z40" s="631"/>
      <c r="AA40" s="631"/>
      <c r="AB40" s="631"/>
      <c r="AC40" s="631"/>
      <c r="AD40" s="631"/>
      <c r="AE40" s="632"/>
      <c r="AF40" s="628">
        <f>入力シート!AF42</f>
        <v>0</v>
      </c>
      <c r="AG40" s="629"/>
      <c r="AH40" s="629"/>
      <c r="AI40" s="629"/>
      <c r="AJ40" s="629"/>
      <c r="AK40" s="629"/>
      <c r="AL40" s="629"/>
      <c r="AM40" s="629"/>
      <c r="AN40" s="645"/>
      <c r="AO40" s="627">
        <f>入力シート!AO42</f>
        <v>0</v>
      </c>
      <c r="AP40" s="489"/>
      <c r="AQ40" s="607">
        <f>入力シート!AQ42</f>
        <v>0</v>
      </c>
      <c r="AR40" s="486"/>
      <c r="AS40" s="486"/>
      <c r="AT40" s="589">
        <f>入力シート!AT42</f>
        <v>0</v>
      </c>
      <c r="AU40" s="486"/>
      <c r="AV40" s="589">
        <f>入力シート!AV42</f>
        <v>0</v>
      </c>
      <c r="AW40" s="489"/>
      <c r="AX40" s="652">
        <f>入力シート!AX42</f>
        <v>0</v>
      </c>
      <c r="AY40" s="456"/>
      <c r="AZ40" s="513">
        <f>入力シート!AZ42</f>
        <v>0</v>
      </c>
      <c r="BA40" s="514"/>
      <c r="BB40" s="513">
        <f>入力シート!BB42</f>
        <v>0</v>
      </c>
      <c r="BC40" s="514"/>
      <c r="BD40" s="513">
        <f>入力シート!BD42</f>
        <v>0</v>
      </c>
      <c r="BE40" s="514"/>
      <c r="BF40" s="513">
        <f>入力シート!BF42</f>
        <v>0</v>
      </c>
      <c r="BG40" s="514"/>
      <c r="BH40" s="488">
        <f>入力シート!BH42</f>
        <v>0</v>
      </c>
      <c r="BI40" s="486"/>
      <c r="BJ40" s="486">
        <f>入力シート!BJ42</f>
        <v>0</v>
      </c>
      <c r="BK40" s="489"/>
      <c r="BL40" s="485">
        <f>入力シート!BL42</f>
        <v>0</v>
      </c>
      <c r="BM40" s="486"/>
      <c r="BN40" s="486">
        <f>入力シート!BN42</f>
        <v>0</v>
      </c>
      <c r="BO40" s="487"/>
      <c r="BP40" s="488">
        <f>入力シート!BP42</f>
        <v>0</v>
      </c>
      <c r="BQ40" s="486"/>
      <c r="BR40" s="486">
        <f>入力シート!BR42</f>
        <v>0</v>
      </c>
      <c r="BS40" s="489"/>
      <c r="BT40" s="485">
        <f>入力シート!BT42</f>
        <v>0</v>
      </c>
      <c r="BU40" s="486"/>
      <c r="BV40" s="486">
        <f>入力シート!BV42</f>
        <v>0</v>
      </c>
      <c r="BW40" s="487"/>
      <c r="BX40" s="488">
        <f>入力シート!BX42</f>
        <v>0</v>
      </c>
      <c r="BY40" s="486"/>
      <c r="BZ40" s="486">
        <f>入力シート!BZ42</f>
        <v>0</v>
      </c>
      <c r="CA40" s="489"/>
      <c r="CB40" s="488">
        <f>入力シート!CB42</f>
        <v>0</v>
      </c>
      <c r="CC40" s="486"/>
      <c r="CD40" s="486">
        <f>入力シート!CD42</f>
        <v>0</v>
      </c>
      <c r="CE40" s="489"/>
      <c r="CF40" s="647">
        <f>入力シート!CF42</f>
        <v>0</v>
      </c>
      <c r="CG40" s="649"/>
      <c r="CH40" s="486">
        <f>入力シート!CH42</f>
        <v>0</v>
      </c>
      <c r="CI40" s="615"/>
      <c r="CJ40" s="32"/>
      <c r="CK40" s="32"/>
      <c r="CL40" s="599">
        <v>18</v>
      </c>
      <c r="CM40" s="600"/>
      <c r="CN40" s="601" t="e">
        <f>VLOOKUP(18,WORK1!A4:B53,2,FALSE)</f>
        <v>#N/A</v>
      </c>
      <c r="CO40" s="601"/>
      <c r="CP40" s="601"/>
      <c r="CQ40" s="601"/>
      <c r="CR40" s="601"/>
      <c r="CS40" s="601"/>
      <c r="CT40" s="602"/>
      <c r="CU40" s="599">
        <v>18</v>
      </c>
      <c r="CV40" s="600"/>
      <c r="CW40" s="601" t="e">
        <f>VLOOKUP(18,WORK1!D4:E53,2,FALSE)</f>
        <v>#N/A</v>
      </c>
      <c r="CX40" s="601"/>
      <c r="CY40" s="601"/>
      <c r="CZ40" s="601"/>
      <c r="DA40" s="601"/>
      <c r="DB40" s="601"/>
      <c r="DC40" s="520"/>
      <c r="DD40" s="529"/>
      <c r="DE40" s="36" t="s">
        <v>174</v>
      </c>
      <c r="DF40" s="520" t="e">
        <f>VLOOKUP("6R",WORK1!O4:P53,2,FALSE)</f>
        <v>#N/A</v>
      </c>
      <c r="DG40" s="521"/>
      <c r="DH40" s="521"/>
      <c r="DI40" s="521"/>
      <c r="DJ40" s="521"/>
      <c r="DK40" s="521"/>
      <c r="DL40" s="522"/>
      <c r="DM40" s="529"/>
      <c r="DN40" s="36" t="s">
        <v>12</v>
      </c>
      <c r="DO40" s="520" t="e">
        <f>VLOOKUP("6R",WORK1!T4:U53,2,FALSE)</f>
        <v>#N/A</v>
      </c>
      <c r="DP40" s="521"/>
      <c r="DQ40" s="521"/>
      <c r="DR40" s="521"/>
      <c r="DS40" s="521"/>
      <c r="DT40" s="521"/>
      <c r="DU40" s="521"/>
      <c r="DV40" s="527"/>
      <c r="DW40" s="76">
        <v>8</v>
      </c>
      <c r="DX40" s="530" t="e">
        <f>VLOOKUP("B8",WORK1!AI4:AJ53,2,FALSE)</f>
        <v>#N/A</v>
      </c>
      <c r="DY40" s="531"/>
      <c r="DZ40" s="531"/>
      <c r="EA40" s="531"/>
      <c r="EB40" s="531"/>
      <c r="EC40" s="531"/>
      <c r="ED40" s="532"/>
      <c r="EE40" s="527"/>
      <c r="EF40" s="76">
        <v>8</v>
      </c>
      <c r="EG40" s="530" t="e">
        <f>VLOOKUP("B8",WORK1!AN4:AO53,2,FALSE)</f>
        <v>#N/A</v>
      </c>
      <c r="EH40" s="531"/>
      <c r="EI40" s="531"/>
      <c r="EJ40" s="531"/>
      <c r="EK40" s="531"/>
      <c r="EL40" s="531"/>
      <c r="EM40" s="532"/>
      <c r="EN40" s="534"/>
      <c r="EO40" s="76">
        <v>6</v>
      </c>
      <c r="EP40" s="530" t="e">
        <f>VLOOKUP("B6",WORK1!AS4:AT53,2,FALSE)</f>
        <v>#N/A</v>
      </c>
      <c r="EQ40" s="531"/>
      <c r="ER40" s="531"/>
      <c r="ES40" s="531"/>
      <c r="ET40" s="531"/>
      <c r="EU40" s="531"/>
      <c r="EV40" s="532"/>
    </row>
    <row r="41" spans="1:152" x14ac:dyDescent="0.15">
      <c r="A41" s="633">
        <v>17</v>
      </c>
      <c r="B41" s="634"/>
      <c r="C41" s="607">
        <f>入力シート!C43</f>
        <v>0</v>
      </c>
      <c r="D41" s="486"/>
      <c r="E41" s="486"/>
      <c r="F41" s="486"/>
      <c r="G41" s="589">
        <f>入力シート!G43</f>
        <v>0</v>
      </c>
      <c r="H41" s="486"/>
      <c r="I41" s="486"/>
      <c r="J41" s="486"/>
      <c r="K41" s="589">
        <f>入力シート!K43</f>
        <v>0</v>
      </c>
      <c r="L41" s="486"/>
      <c r="M41" s="486"/>
      <c r="N41" s="486"/>
      <c r="O41" s="489"/>
      <c r="P41" s="628">
        <f>入力シート!P43</f>
        <v>0</v>
      </c>
      <c r="Q41" s="629"/>
      <c r="R41" s="629"/>
      <c r="S41" s="629"/>
      <c r="T41" s="629"/>
      <c r="U41" s="629"/>
      <c r="V41" s="629"/>
      <c r="W41" s="630">
        <f>入力シート!W43</f>
        <v>0</v>
      </c>
      <c r="X41" s="631"/>
      <c r="Y41" s="631"/>
      <c r="Z41" s="631"/>
      <c r="AA41" s="631"/>
      <c r="AB41" s="631"/>
      <c r="AC41" s="631"/>
      <c r="AD41" s="631"/>
      <c r="AE41" s="632"/>
      <c r="AF41" s="628">
        <f>入力シート!AF43</f>
        <v>0</v>
      </c>
      <c r="AG41" s="629"/>
      <c r="AH41" s="629"/>
      <c r="AI41" s="629"/>
      <c r="AJ41" s="629"/>
      <c r="AK41" s="629"/>
      <c r="AL41" s="629"/>
      <c r="AM41" s="629"/>
      <c r="AN41" s="645"/>
      <c r="AO41" s="627">
        <f>入力シート!AO43</f>
        <v>0</v>
      </c>
      <c r="AP41" s="489"/>
      <c r="AQ41" s="607">
        <f>入力シート!AQ43</f>
        <v>0</v>
      </c>
      <c r="AR41" s="486"/>
      <c r="AS41" s="486"/>
      <c r="AT41" s="589">
        <f>入力シート!AT43</f>
        <v>0</v>
      </c>
      <c r="AU41" s="486"/>
      <c r="AV41" s="589">
        <f>入力シート!AV43</f>
        <v>0</v>
      </c>
      <c r="AW41" s="489"/>
      <c r="AX41" s="652">
        <f>入力シート!AX43</f>
        <v>0</v>
      </c>
      <c r="AY41" s="456"/>
      <c r="AZ41" s="513">
        <f>入力シート!AZ43</f>
        <v>0</v>
      </c>
      <c r="BA41" s="514"/>
      <c r="BB41" s="513">
        <f>入力シート!BB43</f>
        <v>0</v>
      </c>
      <c r="BC41" s="514"/>
      <c r="BD41" s="513">
        <f>入力シート!BD43</f>
        <v>0</v>
      </c>
      <c r="BE41" s="514"/>
      <c r="BF41" s="513">
        <f>入力シート!BF43</f>
        <v>0</v>
      </c>
      <c r="BG41" s="514"/>
      <c r="BH41" s="488">
        <f>入力シート!BH43</f>
        <v>0</v>
      </c>
      <c r="BI41" s="486"/>
      <c r="BJ41" s="486">
        <f>入力シート!BJ43</f>
        <v>0</v>
      </c>
      <c r="BK41" s="489"/>
      <c r="BL41" s="485">
        <f>入力シート!BL43</f>
        <v>0</v>
      </c>
      <c r="BM41" s="486"/>
      <c r="BN41" s="486">
        <f>入力シート!BN43</f>
        <v>0</v>
      </c>
      <c r="BO41" s="487"/>
      <c r="BP41" s="488">
        <f>入力シート!BP43</f>
        <v>0</v>
      </c>
      <c r="BQ41" s="486"/>
      <c r="BR41" s="486">
        <f>入力シート!BR43</f>
        <v>0</v>
      </c>
      <c r="BS41" s="489"/>
      <c r="BT41" s="485">
        <f>入力シート!BT43</f>
        <v>0</v>
      </c>
      <c r="BU41" s="486"/>
      <c r="BV41" s="486">
        <f>入力シート!BV43</f>
        <v>0</v>
      </c>
      <c r="BW41" s="487"/>
      <c r="BX41" s="488">
        <f>入力シート!BX43</f>
        <v>0</v>
      </c>
      <c r="BY41" s="486"/>
      <c r="BZ41" s="486">
        <f>入力シート!BZ43</f>
        <v>0</v>
      </c>
      <c r="CA41" s="489"/>
      <c r="CB41" s="488">
        <f>入力シート!CB43</f>
        <v>0</v>
      </c>
      <c r="CC41" s="486"/>
      <c r="CD41" s="486">
        <f>入力シート!CD43</f>
        <v>0</v>
      </c>
      <c r="CE41" s="489"/>
      <c r="CF41" s="647">
        <f>入力シート!CF43</f>
        <v>0</v>
      </c>
      <c r="CG41" s="649"/>
      <c r="CH41" s="486">
        <f>入力シート!CH43</f>
        <v>0</v>
      </c>
      <c r="CI41" s="615"/>
      <c r="CJ41" s="32"/>
      <c r="CK41" s="32"/>
      <c r="CL41" s="599">
        <v>19</v>
      </c>
      <c r="CM41" s="600"/>
      <c r="CN41" s="601" t="e">
        <f>VLOOKUP(19,WORK1!A4:B53,2,FALSE)</f>
        <v>#N/A</v>
      </c>
      <c r="CO41" s="601"/>
      <c r="CP41" s="601"/>
      <c r="CQ41" s="601"/>
      <c r="CR41" s="601"/>
      <c r="CS41" s="601"/>
      <c r="CT41" s="602"/>
      <c r="CU41" s="599">
        <v>19</v>
      </c>
      <c r="CV41" s="600"/>
      <c r="CW41" s="601" t="e">
        <f>VLOOKUP(19,WORK1!D4:E53,2,FALSE)</f>
        <v>#N/A</v>
      </c>
      <c r="CX41" s="601"/>
      <c r="CY41" s="601"/>
      <c r="CZ41" s="601"/>
      <c r="DA41" s="601"/>
      <c r="DB41" s="601"/>
      <c r="DC41" s="520"/>
      <c r="DD41" s="527">
        <v>7</v>
      </c>
      <c r="DE41" s="38">
        <v>1</v>
      </c>
      <c r="DF41" s="653" t="e">
        <f>VLOOKUP("71",WORK1!O4:P53,2,FALSE)</f>
        <v>#N/A</v>
      </c>
      <c r="DG41" s="654"/>
      <c r="DH41" s="654"/>
      <c r="DI41" s="654"/>
      <c r="DJ41" s="654"/>
      <c r="DK41" s="654"/>
      <c r="DL41" s="655"/>
      <c r="DM41" s="527">
        <v>7</v>
      </c>
      <c r="DN41" s="38">
        <v>1</v>
      </c>
      <c r="DO41" s="653" t="e">
        <f>VLOOKUP("71",WORK1!T4:U53,2,FALSE)</f>
        <v>#N/A</v>
      </c>
      <c r="DP41" s="654"/>
      <c r="DQ41" s="654"/>
      <c r="DR41" s="654"/>
      <c r="DS41" s="654"/>
      <c r="DT41" s="654"/>
      <c r="DU41" s="654"/>
      <c r="DV41" s="527"/>
      <c r="DW41" s="37" t="s">
        <v>175</v>
      </c>
      <c r="DX41" s="530" t="e">
        <f>VLOOKUP("BR1",WORK1!AI4:AJ53,2,FALSE)</f>
        <v>#N/A</v>
      </c>
      <c r="DY41" s="531"/>
      <c r="DZ41" s="531"/>
      <c r="EA41" s="531"/>
      <c r="EB41" s="531"/>
      <c r="EC41" s="531"/>
      <c r="ED41" s="532"/>
      <c r="EE41" s="527"/>
      <c r="EF41" s="37" t="s">
        <v>10</v>
      </c>
      <c r="EG41" s="530" t="e">
        <f>VLOOKUP("BR1",WORK1!AN4:AO53,2,FALSE)</f>
        <v>#N/A</v>
      </c>
      <c r="EH41" s="531"/>
      <c r="EI41" s="531"/>
      <c r="EJ41" s="531"/>
      <c r="EK41" s="531"/>
      <c r="EL41" s="531"/>
      <c r="EM41" s="532"/>
      <c r="EN41" s="534"/>
      <c r="EO41" s="76">
        <v>7</v>
      </c>
      <c r="EP41" s="530" t="e">
        <f>VLOOKUP("B7",WORK1!AS4:AT53,2,FALSE)</f>
        <v>#N/A</v>
      </c>
      <c r="EQ41" s="531"/>
      <c r="ER41" s="531"/>
      <c r="ES41" s="531"/>
      <c r="ET41" s="531"/>
      <c r="EU41" s="531"/>
      <c r="EV41" s="532"/>
    </row>
    <row r="42" spans="1:152" x14ac:dyDescent="0.15">
      <c r="A42" s="633">
        <v>18</v>
      </c>
      <c r="B42" s="634"/>
      <c r="C42" s="607">
        <f>入力シート!C44</f>
        <v>0</v>
      </c>
      <c r="D42" s="486"/>
      <c r="E42" s="486"/>
      <c r="F42" s="486"/>
      <c r="G42" s="589">
        <f>入力シート!G44</f>
        <v>0</v>
      </c>
      <c r="H42" s="486"/>
      <c r="I42" s="486"/>
      <c r="J42" s="486"/>
      <c r="K42" s="589">
        <f>入力シート!K44</f>
        <v>0</v>
      </c>
      <c r="L42" s="486"/>
      <c r="M42" s="486"/>
      <c r="N42" s="486"/>
      <c r="O42" s="489"/>
      <c r="P42" s="628">
        <f>入力シート!P44</f>
        <v>0</v>
      </c>
      <c r="Q42" s="629"/>
      <c r="R42" s="629"/>
      <c r="S42" s="629"/>
      <c r="T42" s="629"/>
      <c r="U42" s="629"/>
      <c r="V42" s="629"/>
      <c r="W42" s="630">
        <f>入力シート!W44</f>
        <v>0</v>
      </c>
      <c r="X42" s="631"/>
      <c r="Y42" s="631"/>
      <c r="Z42" s="631"/>
      <c r="AA42" s="631"/>
      <c r="AB42" s="631"/>
      <c r="AC42" s="631"/>
      <c r="AD42" s="631"/>
      <c r="AE42" s="632"/>
      <c r="AF42" s="628">
        <f>入力シート!AF44</f>
        <v>0</v>
      </c>
      <c r="AG42" s="629"/>
      <c r="AH42" s="629"/>
      <c r="AI42" s="629"/>
      <c r="AJ42" s="629"/>
      <c r="AK42" s="629"/>
      <c r="AL42" s="629"/>
      <c r="AM42" s="629"/>
      <c r="AN42" s="645"/>
      <c r="AO42" s="627">
        <f>入力シート!AO44</f>
        <v>0</v>
      </c>
      <c r="AP42" s="489"/>
      <c r="AQ42" s="607">
        <f>入力シート!AQ44</f>
        <v>0</v>
      </c>
      <c r="AR42" s="486"/>
      <c r="AS42" s="486"/>
      <c r="AT42" s="589">
        <f>入力シート!AT44</f>
        <v>0</v>
      </c>
      <c r="AU42" s="486"/>
      <c r="AV42" s="589">
        <f>入力シート!AV44</f>
        <v>0</v>
      </c>
      <c r="AW42" s="489"/>
      <c r="AX42" s="652">
        <f>入力シート!AX44</f>
        <v>0</v>
      </c>
      <c r="AY42" s="456"/>
      <c r="AZ42" s="513">
        <f>入力シート!AZ44</f>
        <v>0</v>
      </c>
      <c r="BA42" s="514"/>
      <c r="BB42" s="513">
        <f>入力シート!BB44</f>
        <v>0</v>
      </c>
      <c r="BC42" s="514"/>
      <c r="BD42" s="513">
        <f>入力シート!BD44</f>
        <v>0</v>
      </c>
      <c r="BE42" s="514"/>
      <c r="BF42" s="513">
        <f>入力シート!BF44</f>
        <v>0</v>
      </c>
      <c r="BG42" s="514"/>
      <c r="BH42" s="488">
        <f>入力シート!BH44</f>
        <v>0</v>
      </c>
      <c r="BI42" s="486"/>
      <c r="BJ42" s="486">
        <f>入力シート!BJ44</f>
        <v>0</v>
      </c>
      <c r="BK42" s="489"/>
      <c r="BL42" s="485">
        <f>入力シート!BL44</f>
        <v>0</v>
      </c>
      <c r="BM42" s="486"/>
      <c r="BN42" s="486">
        <f>入力シート!BN44</f>
        <v>0</v>
      </c>
      <c r="BO42" s="487"/>
      <c r="BP42" s="488">
        <f>入力シート!BP44</f>
        <v>0</v>
      </c>
      <c r="BQ42" s="486"/>
      <c r="BR42" s="486">
        <f>入力シート!BR44</f>
        <v>0</v>
      </c>
      <c r="BS42" s="489"/>
      <c r="BT42" s="485">
        <f>入力シート!BT44</f>
        <v>0</v>
      </c>
      <c r="BU42" s="486"/>
      <c r="BV42" s="486">
        <f>入力シート!BV44</f>
        <v>0</v>
      </c>
      <c r="BW42" s="487"/>
      <c r="BX42" s="488">
        <f>入力シート!BX44</f>
        <v>0</v>
      </c>
      <c r="BY42" s="486"/>
      <c r="BZ42" s="486">
        <f>入力シート!BZ44</f>
        <v>0</v>
      </c>
      <c r="CA42" s="489"/>
      <c r="CB42" s="488">
        <f>入力シート!CB44</f>
        <v>0</v>
      </c>
      <c r="CC42" s="486"/>
      <c r="CD42" s="486">
        <f>入力シート!CD44</f>
        <v>0</v>
      </c>
      <c r="CE42" s="489"/>
      <c r="CF42" s="647">
        <f>入力シート!CF44</f>
        <v>0</v>
      </c>
      <c r="CG42" s="649"/>
      <c r="CH42" s="486">
        <f>入力シート!CH44</f>
        <v>0</v>
      </c>
      <c r="CI42" s="615"/>
      <c r="CJ42" s="32"/>
      <c r="CK42" s="32"/>
      <c r="CL42" s="599">
        <v>20</v>
      </c>
      <c r="CM42" s="600"/>
      <c r="CN42" s="601" t="e">
        <f>VLOOKUP(20,WORK1!A4:B53,2,FALSE)</f>
        <v>#N/A</v>
      </c>
      <c r="CO42" s="601"/>
      <c r="CP42" s="601"/>
      <c r="CQ42" s="601"/>
      <c r="CR42" s="601"/>
      <c r="CS42" s="601"/>
      <c r="CT42" s="602"/>
      <c r="CU42" s="599">
        <v>20</v>
      </c>
      <c r="CV42" s="600"/>
      <c r="CW42" s="601" t="e">
        <f>VLOOKUP(20,WORK1!D4:E53,2,FALSE)</f>
        <v>#N/A</v>
      </c>
      <c r="CX42" s="601"/>
      <c r="CY42" s="601"/>
      <c r="CZ42" s="601"/>
      <c r="DA42" s="601"/>
      <c r="DB42" s="601"/>
      <c r="DC42" s="520"/>
      <c r="DD42" s="527"/>
      <c r="DE42" s="76">
        <v>2</v>
      </c>
      <c r="DF42" s="520" t="e">
        <f>VLOOKUP("72",WORK1!O4:P53,2,FALSE)</f>
        <v>#N/A</v>
      </c>
      <c r="DG42" s="521"/>
      <c r="DH42" s="521"/>
      <c r="DI42" s="521"/>
      <c r="DJ42" s="521"/>
      <c r="DK42" s="521"/>
      <c r="DL42" s="522"/>
      <c r="DM42" s="527"/>
      <c r="DN42" s="76">
        <v>2</v>
      </c>
      <c r="DO42" s="520" t="e">
        <f>VLOOKUP("72",WORK1!T4:U53,2,FALSE)</f>
        <v>#N/A</v>
      </c>
      <c r="DP42" s="521"/>
      <c r="DQ42" s="521"/>
      <c r="DR42" s="521"/>
      <c r="DS42" s="521"/>
      <c r="DT42" s="521"/>
      <c r="DU42" s="521"/>
      <c r="DV42" s="529"/>
      <c r="DW42" s="37" t="s">
        <v>176</v>
      </c>
      <c r="DX42" s="530" t="e">
        <f>VLOOKUP("BR2",WORK1!AI4:AJ53,2,FALSE)</f>
        <v>#N/A</v>
      </c>
      <c r="DY42" s="531"/>
      <c r="DZ42" s="531"/>
      <c r="EA42" s="531"/>
      <c r="EB42" s="531"/>
      <c r="EC42" s="531"/>
      <c r="ED42" s="532"/>
      <c r="EE42" s="529"/>
      <c r="EF42" s="37" t="s">
        <v>11</v>
      </c>
      <c r="EG42" s="530" t="e">
        <f>VLOOKUP("BR2",WORK1!AN4:AO53,2,FALSE)</f>
        <v>#N/A</v>
      </c>
      <c r="EH42" s="531"/>
      <c r="EI42" s="531"/>
      <c r="EJ42" s="531"/>
      <c r="EK42" s="531"/>
      <c r="EL42" s="531"/>
      <c r="EM42" s="532"/>
      <c r="EN42" s="534"/>
      <c r="EO42" s="76">
        <v>8</v>
      </c>
      <c r="EP42" s="530" t="e">
        <f>VLOOKUP("B8",WORK1!AS4:AT53,2,FALSE)</f>
        <v>#N/A</v>
      </c>
      <c r="EQ42" s="531"/>
      <c r="ER42" s="531"/>
      <c r="ES42" s="531"/>
      <c r="ET42" s="531"/>
      <c r="EU42" s="531"/>
      <c r="EV42" s="532"/>
    </row>
    <row r="43" spans="1:152" x14ac:dyDescent="0.15">
      <c r="A43" s="633">
        <v>19</v>
      </c>
      <c r="B43" s="634"/>
      <c r="C43" s="607">
        <f>入力シート!C45</f>
        <v>0</v>
      </c>
      <c r="D43" s="486"/>
      <c r="E43" s="486"/>
      <c r="F43" s="486"/>
      <c r="G43" s="589">
        <f>入力シート!G45</f>
        <v>0</v>
      </c>
      <c r="H43" s="486"/>
      <c r="I43" s="486"/>
      <c r="J43" s="486"/>
      <c r="K43" s="589">
        <f>入力シート!K45</f>
        <v>0</v>
      </c>
      <c r="L43" s="486"/>
      <c r="M43" s="486"/>
      <c r="N43" s="486"/>
      <c r="O43" s="489"/>
      <c r="P43" s="628">
        <f>入力シート!P45</f>
        <v>0</v>
      </c>
      <c r="Q43" s="629"/>
      <c r="R43" s="629"/>
      <c r="S43" s="629"/>
      <c r="T43" s="629"/>
      <c r="U43" s="629"/>
      <c r="V43" s="629"/>
      <c r="W43" s="630">
        <f>入力シート!W45</f>
        <v>0</v>
      </c>
      <c r="X43" s="631"/>
      <c r="Y43" s="631"/>
      <c r="Z43" s="631"/>
      <c r="AA43" s="631"/>
      <c r="AB43" s="631"/>
      <c r="AC43" s="631"/>
      <c r="AD43" s="631"/>
      <c r="AE43" s="632"/>
      <c r="AF43" s="628">
        <f>入力シート!AF45</f>
        <v>0</v>
      </c>
      <c r="AG43" s="629"/>
      <c r="AH43" s="629"/>
      <c r="AI43" s="629"/>
      <c r="AJ43" s="629"/>
      <c r="AK43" s="629"/>
      <c r="AL43" s="629"/>
      <c r="AM43" s="629"/>
      <c r="AN43" s="645"/>
      <c r="AO43" s="627">
        <f>入力シート!AO45</f>
        <v>0</v>
      </c>
      <c r="AP43" s="489"/>
      <c r="AQ43" s="607">
        <f>入力シート!AQ45</f>
        <v>0</v>
      </c>
      <c r="AR43" s="486"/>
      <c r="AS43" s="486"/>
      <c r="AT43" s="589">
        <f>入力シート!AT45</f>
        <v>0</v>
      </c>
      <c r="AU43" s="486"/>
      <c r="AV43" s="589">
        <f>入力シート!AV45</f>
        <v>0</v>
      </c>
      <c r="AW43" s="489"/>
      <c r="AX43" s="652">
        <f>入力シート!AX45</f>
        <v>0</v>
      </c>
      <c r="AY43" s="456"/>
      <c r="AZ43" s="513">
        <f>入力シート!AZ45</f>
        <v>0</v>
      </c>
      <c r="BA43" s="514"/>
      <c r="BB43" s="513">
        <f>入力シート!BB45</f>
        <v>0</v>
      </c>
      <c r="BC43" s="514"/>
      <c r="BD43" s="513">
        <f>入力シート!BD45</f>
        <v>0</v>
      </c>
      <c r="BE43" s="514"/>
      <c r="BF43" s="513">
        <f>入力シート!BF45</f>
        <v>0</v>
      </c>
      <c r="BG43" s="514"/>
      <c r="BH43" s="488">
        <f>入力シート!BH45</f>
        <v>0</v>
      </c>
      <c r="BI43" s="486"/>
      <c r="BJ43" s="486">
        <f>入力シート!BJ45</f>
        <v>0</v>
      </c>
      <c r="BK43" s="489"/>
      <c r="BL43" s="485">
        <f>入力シート!BL45</f>
        <v>0</v>
      </c>
      <c r="BM43" s="486"/>
      <c r="BN43" s="486">
        <f>入力シート!BN45</f>
        <v>0</v>
      </c>
      <c r="BO43" s="487"/>
      <c r="BP43" s="488">
        <f>入力シート!BP45</f>
        <v>0</v>
      </c>
      <c r="BQ43" s="486"/>
      <c r="BR43" s="486">
        <f>入力シート!BR45</f>
        <v>0</v>
      </c>
      <c r="BS43" s="489"/>
      <c r="BT43" s="485">
        <f>入力シート!BT45</f>
        <v>0</v>
      </c>
      <c r="BU43" s="486"/>
      <c r="BV43" s="486">
        <f>入力シート!BV45</f>
        <v>0</v>
      </c>
      <c r="BW43" s="487"/>
      <c r="BX43" s="488">
        <f>入力シート!BX45</f>
        <v>0</v>
      </c>
      <c r="BY43" s="486"/>
      <c r="BZ43" s="486">
        <f>入力シート!BZ45</f>
        <v>0</v>
      </c>
      <c r="CA43" s="489"/>
      <c r="CB43" s="488">
        <f>入力シート!CB45</f>
        <v>0</v>
      </c>
      <c r="CC43" s="486"/>
      <c r="CD43" s="486">
        <f>入力シート!CD45</f>
        <v>0</v>
      </c>
      <c r="CE43" s="489"/>
      <c r="CF43" s="647">
        <f>入力シート!CF45</f>
        <v>0</v>
      </c>
      <c r="CG43" s="649"/>
      <c r="CH43" s="486">
        <f>入力シート!CH45</f>
        <v>0</v>
      </c>
      <c r="CI43" s="615"/>
      <c r="CJ43" s="32"/>
      <c r="CK43" s="32"/>
      <c r="CL43" s="599">
        <v>21</v>
      </c>
      <c r="CM43" s="600"/>
      <c r="CN43" s="601" t="e">
        <f>VLOOKUP(21,WORK1!A4:B53,2,FALSE)</f>
        <v>#N/A</v>
      </c>
      <c r="CO43" s="601"/>
      <c r="CP43" s="601"/>
      <c r="CQ43" s="601"/>
      <c r="CR43" s="601"/>
      <c r="CS43" s="601"/>
      <c r="CT43" s="602"/>
      <c r="CU43" s="599">
        <v>21</v>
      </c>
      <c r="CV43" s="600"/>
      <c r="CW43" s="601" t="e">
        <f>VLOOKUP(21,WORK1!D4:E53,2,FALSE)</f>
        <v>#N/A</v>
      </c>
      <c r="CX43" s="601"/>
      <c r="CY43" s="601"/>
      <c r="CZ43" s="601"/>
      <c r="DA43" s="601"/>
      <c r="DB43" s="601"/>
      <c r="DC43" s="520"/>
      <c r="DD43" s="529"/>
      <c r="DE43" s="36" t="s">
        <v>177</v>
      </c>
      <c r="DF43" s="520" t="e">
        <f>VLOOKUP("7R",WORK1!O4:P53,2,FALSE)</f>
        <v>#N/A</v>
      </c>
      <c r="DG43" s="521"/>
      <c r="DH43" s="521"/>
      <c r="DI43" s="521"/>
      <c r="DJ43" s="521"/>
      <c r="DK43" s="521"/>
      <c r="DL43" s="522"/>
      <c r="DM43" s="529"/>
      <c r="DN43" s="36" t="s">
        <v>12</v>
      </c>
      <c r="DO43" s="520" t="e">
        <f>VLOOKUP("7R",WORK1!T4:U53,2,FALSE)</f>
        <v>#N/A</v>
      </c>
      <c r="DP43" s="521"/>
      <c r="DQ43" s="521"/>
      <c r="DR43" s="521"/>
      <c r="DS43" s="521"/>
      <c r="DT43" s="521"/>
      <c r="DU43" s="521"/>
      <c r="DV43" s="528" t="s">
        <v>178</v>
      </c>
      <c r="DW43" s="76">
        <v>1</v>
      </c>
      <c r="DX43" s="530" t="e">
        <f>VLOOKUP("C1",WORK1!AI4:AJ53,2,FALSE)</f>
        <v>#N/A</v>
      </c>
      <c r="DY43" s="531"/>
      <c r="DZ43" s="531"/>
      <c r="EA43" s="531"/>
      <c r="EB43" s="531"/>
      <c r="EC43" s="531"/>
      <c r="ED43" s="532"/>
      <c r="EE43" s="528" t="s">
        <v>178</v>
      </c>
      <c r="EF43" s="76">
        <v>1</v>
      </c>
      <c r="EG43" s="530" t="e">
        <f>VLOOKUP("C1",WORK1!AN4:AO53,2,FALSE)</f>
        <v>#N/A</v>
      </c>
      <c r="EH43" s="531"/>
      <c r="EI43" s="531"/>
      <c r="EJ43" s="531"/>
      <c r="EK43" s="531"/>
      <c r="EL43" s="531"/>
      <c r="EM43" s="532"/>
      <c r="EN43" s="534"/>
      <c r="EO43" s="76">
        <v>9</v>
      </c>
      <c r="EP43" s="530" t="e">
        <f>VLOOKUP("B9",WORK1!AS4:AT53,2,FALSE)</f>
        <v>#N/A</v>
      </c>
      <c r="EQ43" s="531"/>
      <c r="ER43" s="531"/>
      <c r="ES43" s="531"/>
      <c r="ET43" s="531"/>
      <c r="EU43" s="531"/>
      <c r="EV43" s="532"/>
    </row>
    <row r="44" spans="1:152" x14ac:dyDescent="0.15">
      <c r="A44" s="633">
        <v>20</v>
      </c>
      <c r="B44" s="634"/>
      <c r="C44" s="607">
        <f>入力シート!C46</f>
        <v>0</v>
      </c>
      <c r="D44" s="486"/>
      <c r="E44" s="486"/>
      <c r="F44" s="486"/>
      <c r="G44" s="589">
        <f>入力シート!G46</f>
        <v>0</v>
      </c>
      <c r="H44" s="486"/>
      <c r="I44" s="486"/>
      <c r="J44" s="486"/>
      <c r="K44" s="589">
        <f>入力シート!K46</f>
        <v>0</v>
      </c>
      <c r="L44" s="486"/>
      <c r="M44" s="486"/>
      <c r="N44" s="486"/>
      <c r="O44" s="489"/>
      <c r="P44" s="628">
        <f>入力シート!P46</f>
        <v>0</v>
      </c>
      <c r="Q44" s="629"/>
      <c r="R44" s="629"/>
      <c r="S44" s="629"/>
      <c r="T44" s="629"/>
      <c r="U44" s="629"/>
      <c r="V44" s="629"/>
      <c r="W44" s="630">
        <f>入力シート!W46</f>
        <v>0</v>
      </c>
      <c r="X44" s="631"/>
      <c r="Y44" s="631"/>
      <c r="Z44" s="631"/>
      <c r="AA44" s="631"/>
      <c r="AB44" s="631"/>
      <c r="AC44" s="631"/>
      <c r="AD44" s="631"/>
      <c r="AE44" s="632"/>
      <c r="AF44" s="628">
        <f>入力シート!AF46</f>
        <v>0</v>
      </c>
      <c r="AG44" s="629"/>
      <c r="AH44" s="629"/>
      <c r="AI44" s="629"/>
      <c r="AJ44" s="629"/>
      <c r="AK44" s="629"/>
      <c r="AL44" s="629"/>
      <c r="AM44" s="629"/>
      <c r="AN44" s="645"/>
      <c r="AO44" s="627">
        <f>入力シート!AO46</f>
        <v>0</v>
      </c>
      <c r="AP44" s="489"/>
      <c r="AQ44" s="607">
        <f>入力シート!AQ46</f>
        <v>0</v>
      </c>
      <c r="AR44" s="486"/>
      <c r="AS44" s="486"/>
      <c r="AT44" s="589">
        <f>入力シート!AT46</f>
        <v>0</v>
      </c>
      <c r="AU44" s="486"/>
      <c r="AV44" s="589">
        <f>入力シート!AV46</f>
        <v>0</v>
      </c>
      <c r="AW44" s="489"/>
      <c r="AX44" s="652">
        <f>入力シート!AX46</f>
        <v>0</v>
      </c>
      <c r="AY44" s="456"/>
      <c r="AZ44" s="513">
        <f>入力シート!AZ46</f>
        <v>0</v>
      </c>
      <c r="BA44" s="514"/>
      <c r="BB44" s="513">
        <f>入力シート!BB46</f>
        <v>0</v>
      </c>
      <c r="BC44" s="514"/>
      <c r="BD44" s="513">
        <f>入力シート!BD46</f>
        <v>0</v>
      </c>
      <c r="BE44" s="514"/>
      <c r="BF44" s="513">
        <f>入力シート!BF46</f>
        <v>0</v>
      </c>
      <c r="BG44" s="514"/>
      <c r="BH44" s="488">
        <f>入力シート!BH46</f>
        <v>0</v>
      </c>
      <c r="BI44" s="486"/>
      <c r="BJ44" s="486">
        <f>入力シート!BJ46</f>
        <v>0</v>
      </c>
      <c r="BK44" s="489"/>
      <c r="BL44" s="485">
        <f>入力シート!BL46</f>
        <v>0</v>
      </c>
      <c r="BM44" s="486"/>
      <c r="BN44" s="486">
        <f>入力シート!BN46</f>
        <v>0</v>
      </c>
      <c r="BO44" s="487"/>
      <c r="BP44" s="488">
        <f>入力シート!BP46</f>
        <v>0</v>
      </c>
      <c r="BQ44" s="486"/>
      <c r="BR44" s="486">
        <f>入力シート!BR46</f>
        <v>0</v>
      </c>
      <c r="BS44" s="489"/>
      <c r="BT44" s="485">
        <f>入力シート!BT46</f>
        <v>0</v>
      </c>
      <c r="BU44" s="486"/>
      <c r="BV44" s="486">
        <f>入力シート!BV46</f>
        <v>0</v>
      </c>
      <c r="BW44" s="487"/>
      <c r="BX44" s="488">
        <f>入力シート!BX46</f>
        <v>0</v>
      </c>
      <c r="BY44" s="486"/>
      <c r="BZ44" s="486">
        <f>入力シート!BZ46</f>
        <v>0</v>
      </c>
      <c r="CA44" s="489"/>
      <c r="CB44" s="488">
        <f>入力シート!CB46</f>
        <v>0</v>
      </c>
      <c r="CC44" s="486"/>
      <c r="CD44" s="486">
        <f>入力シート!CD46</f>
        <v>0</v>
      </c>
      <c r="CE44" s="489"/>
      <c r="CF44" s="647">
        <f>入力シート!CF46</f>
        <v>0</v>
      </c>
      <c r="CG44" s="649"/>
      <c r="CH44" s="486">
        <f>入力シート!CH46</f>
        <v>0</v>
      </c>
      <c r="CI44" s="615"/>
      <c r="CJ44" s="32"/>
      <c r="CK44" s="32"/>
      <c r="CL44" s="599">
        <v>22</v>
      </c>
      <c r="CM44" s="600"/>
      <c r="CN44" s="601" t="e">
        <f>VLOOKUP(22,WORK1!A4:B53,2,FALSE)</f>
        <v>#N/A</v>
      </c>
      <c r="CO44" s="601"/>
      <c r="CP44" s="601"/>
      <c r="CQ44" s="601"/>
      <c r="CR44" s="601"/>
      <c r="CS44" s="601"/>
      <c r="CT44" s="602"/>
      <c r="CU44" s="599">
        <v>22</v>
      </c>
      <c r="CV44" s="600"/>
      <c r="CW44" s="601" t="e">
        <f>VLOOKUP(22,WORK1!D4:E53,2,FALSE)</f>
        <v>#N/A</v>
      </c>
      <c r="CX44" s="601"/>
      <c r="CY44" s="601"/>
      <c r="CZ44" s="601"/>
      <c r="DA44" s="601"/>
      <c r="DB44" s="601"/>
      <c r="DC44" s="520"/>
      <c r="DD44" s="527">
        <v>8</v>
      </c>
      <c r="DE44" s="38">
        <v>1</v>
      </c>
      <c r="DF44" s="653" t="e">
        <f>VLOOKUP("81",WORK1!O4:P53,2,FALSE)</f>
        <v>#N/A</v>
      </c>
      <c r="DG44" s="654"/>
      <c r="DH44" s="654"/>
      <c r="DI44" s="654"/>
      <c r="DJ44" s="654"/>
      <c r="DK44" s="654"/>
      <c r="DL44" s="655"/>
      <c r="DM44" s="527">
        <v>8</v>
      </c>
      <c r="DN44" s="38">
        <v>1</v>
      </c>
      <c r="DO44" s="653" t="e">
        <f>VLOOKUP("81",WORK1!T4:U53,2,FALSE)</f>
        <v>#N/A</v>
      </c>
      <c r="DP44" s="654"/>
      <c r="DQ44" s="654"/>
      <c r="DR44" s="654"/>
      <c r="DS44" s="654"/>
      <c r="DT44" s="654"/>
      <c r="DU44" s="654"/>
      <c r="DV44" s="527"/>
      <c r="DW44" s="76">
        <v>2</v>
      </c>
      <c r="DX44" s="530" t="e">
        <f>VLOOKUP("C2",WORK1!AI4:AJ53,2,FALSE)</f>
        <v>#N/A</v>
      </c>
      <c r="DY44" s="531"/>
      <c r="DZ44" s="531"/>
      <c r="EA44" s="531"/>
      <c r="EB44" s="531"/>
      <c r="EC44" s="531"/>
      <c r="ED44" s="532"/>
      <c r="EE44" s="527"/>
      <c r="EF44" s="76">
        <v>2</v>
      </c>
      <c r="EG44" s="530" t="e">
        <f>VLOOKUP("C2",WORK1!AN4:AO53,2,FALSE)</f>
        <v>#N/A</v>
      </c>
      <c r="EH44" s="531"/>
      <c r="EI44" s="531"/>
      <c r="EJ44" s="531"/>
      <c r="EK44" s="531"/>
      <c r="EL44" s="531"/>
      <c r="EM44" s="532"/>
      <c r="EN44" s="534"/>
      <c r="EO44" s="47">
        <v>10</v>
      </c>
      <c r="EP44" s="530" t="e">
        <f>VLOOKUP("B10",WORK1!AS4:AT53,2,FALSE)</f>
        <v>#N/A</v>
      </c>
      <c r="EQ44" s="531"/>
      <c r="ER44" s="531"/>
      <c r="ES44" s="531"/>
      <c r="ET44" s="531"/>
      <c r="EU44" s="531"/>
      <c r="EV44" s="532"/>
    </row>
    <row r="45" spans="1:152" x14ac:dyDescent="0.15">
      <c r="A45" s="633">
        <v>21</v>
      </c>
      <c r="B45" s="634"/>
      <c r="C45" s="607">
        <f>入力シート!C47</f>
        <v>0</v>
      </c>
      <c r="D45" s="486"/>
      <c r="E45" s="486"/>
      <c r="F45" s="486"/>
      <c r="G45" s="589">
        <f>入力シート!G47</f>
        <v>0</v>
      </c>
      <c r="H45" s="486"/>
      <c r="I45" s="486"/>
      <c r="J45" s="486"/>
      <c r="K45" s="589">
        <f>入力シート!K47</f>
        <v>0</v>
      </c>
      <c r="L45" s="486"/>
      <c r="M45" s="486"/>
      <c r="N45" s="486"/>
      <c r="O45" s="489"/>
      <c r="P45" s="628">
        <f>入力シート!P47</f>
        <v>0</v>
      </c>
      <c r="Q45" s="629"/>
      <c r="R45" s="629"/>
      <c r="S45" s="629"/>
      <c r="T45" s="629"/>
      <c r="U45" s="629"/>
      <c r="V45" s="629"/>
      <c r="W45" s="630">
        <f>入力シート!W47</f>
        <v>0</v>
      </c>
      <c r="X45" s="631"/>
      <c r="Y45" s="631"/>
      <c r="Z45" s="631"/>
      <c r="AA45" s="631"/>
      <c r="AB45" s="631"/>
      <c r="AC45" s="631"/>
      <c r="AD45" s="631"/>
      <c r="AE45" s="632"/>
      <c r="AF45" s="628">
        <f>入力シート!AF47</f>
        <v>0</v>
      </c>
      <c r="AG45" s="629"/>
      <c r="AH45" s="629"/>
      <c r="AI45" s="629"/>
      <c r="AJ45" s="629"/>
      <c r="AK45" s="629"/>
      <c r="AL45" s="629"/>
      <c r="AM45" s="629"/>
      <c r="AN45" s="645"/>
      <c r="AO45" s="627">
        <f>入力シート!AO47</f>
        <v>0</v>
      </c>
      <c r="AP45" s="489"/>
      <c r="AQ45" s="607">
        <f>入力シート!AQ47</f>
        <v>0</v>
      </c>
      <c r="AR45" s="486"/>
      <c r="AS45" s="486"/>
      <c r="AT45" s="589">
        <f>入力シート!AT47</f>
        <v>0</v>
      </c>
      <c r="AU45" s="486"/>
      <c r="AV45" s="589">
        <f>入力シート!AV47</f>
        <v>0</v>
      </c>
      <c r="AW45" s="489"/>
      <c r="AX45" s="652">
        <f>入力シート!AX47</f>
        <v>0</v>
      </c>
      <c r="AY45" s="456"/>
      <c r="AZ45" s="513">
        <f>入力シート!AZ47</f>
        <v>0</v>
      </c>
      <c r="BA45" s="514"/>
      <c r="BB45" s="513">
        <f>入力シート!BB47</f>
        <v>0</v>
      </c>
      <c r="BC45" s="514"/>
      <c r="BD45" s="513">
        <f>入力シート!BD47</f>
        <v>0</v>
      </c>
      <c r="BE45" s="514"/>
      <c r="BF45" s="513">
        <f>入力シート!BF47</f>
        <v>0</v>
      </c>
      <c r="BG45" s="514"/>
      <c r="BH45" s="488">
        <f>入力シート!BH47</f>
        <v>0</v>
      </c>
      <c r="BI45" s="486"/>
      <c r="BJ45" s="486">
        <f>入力シート!BJ47</f>
        <v>0</v>
      </c>
      <c r="BK45" s="489"/>
      <c r="BL45" s="485">
        <f>入力シート!BL47</f>
        <v>0</v>
      </c>
      <c r="BM45" s="486"/>
      <c r="BN45" s="486">
        <f>入力シート!BN47</f>
        <v>0</v>
      </c>
      <c r="BO45" s="487"/>
      <c r="BP45" s="488">
        <f>入力シート!BP47</f>
        <v>0</v>
      </c>
      <c r="BQ45" s="486"/>
      <c r="BR45" s="486">
        <f>入力シート!BR47</f>
        <v>0</v>
      </c>
      <c r="BS45" s="489"/>
      <c r="BT45" s="485">
        <f>入力シート!BT47</f>
        <v>0</v>
      </c>
      <c r="BU45" s="486"/>
      <c r="BV45" s="486">
        <f>入力シート!BV47</f>
        <v>0</v>
      </c>
      <c r="BW45" s="487"/>
      <c r="BX45" s="488">
        <f>入力シート!BX47</f>
        <v>0</v>
      </c>
      <c r="BY45" s="486"/>
      <c r="BZ45" s="486">
        <f>入力シート!BZ47</f>
        <v>0</v>
      </c>
      <c r="CA45" s="489"/>
      <c r="CB45" s="488">
        <f>入力シート!CB47</f>
        <v>0</v>
      </c>
      <c r="CC45" s="486"/>
      <c r="CD45" s="486">
        <f>入力シート!CD47</f>
        <v>0</v>
      </c>
      <c r="CE45" s="489"/>
      <c r="CF45" s="647">
        <f>入力シート!CF47</f>
        <v>0</v>
      </c>
      <c r="CG45" s="649"/>
      <c r="CH45" s="486">
        <f>入力シート!CH47</f>
        <v>0</v>
      </c>
      <c r="CI45" s="615"/>
      <c r="CJ45" s="32"/>
      <c r="CK45" s="32"/>
      <c r="CL45" s="599">
        <v>23</v>
      </c>
      <c r="CM45" s="600"/>
      <c r="CN45" s="601" t="e">
        <f>VLOOKUP(23,WORK1!A4:B53,2,FALSE)</f>
        <v>#N/A</v>
      </c>
      <c r="CO45" s="601"/>
      <c r="CP45" s="601"/>
      <c r="CQ45" s="601"/>
      <c r="CR45" s="601"/>
      <c r="CS45" s="601"/>
      <c r="CT45" s="602"/>
      <c r="CU45" s="599">
        <v>23</v>
      </c>
      <c r="CV45" s="600"/>
      <c r="CW45" s="601" t="e">
        <f>VLOOKUP(23,WORK1!D4:E53,2,FALSE)</f>
        <v>#N/A</v>
      </c>
      <c r="CX45" s="601"/>
      <c r="CY45" s="601"/>
      <c r="CZ45" s="601"/>
      <c r="DA45" s="601"/>
      <c r="DB45" s="601"/>
      <c r="DC45" s="520"/>
      <c r="DD45" s="527"/>
      <c r="DE45" s="76">
        <v>2</v>
      </c>
      <c r="DF45" s="520" t="e">
        <f>VLOOKUP("82",WORK1!O4:P53,2,FALSE)</f>
        <v>#N/A</v>
      </c>
      <c r="DG45" s="521"/>
      <c r="DH45" s="521"/>
      <c r="DI45" s="521"/>
      <c r="DJ45" s="521"/>
      <c r="DK45" s="521"/>
      <c r="DL45" s="522"/>
      <c r="DM45" s="527"/>
      <c r="DN45" s="76">
        <v>2</v>
      </c>
      <c r="DO45" s="520" t="e">
        <f>VLOOKUP("82",WORK1!T4:U53,2,FALSE)</f>
        <v>#N/A</v>
      </c>
      <c r="DP45" s="521"/>
      <c r="DQ45" s="521"/>
      <c r="DR45" s="521"/>
      <c r="DS45" s="521"/>
      <c r="DT45" s="521"/>
      <c r="DU45" s="521"/>
      <c r="DV45" s="527"/>
      <c r="DW45" s="76">
        <v>3</v>
      </c>
      <c r="DX45" s="530" t="e">
        <f>VLOOKUP("C3",WORK1!AI4:AJ53,2,FALSE)</f>
        <v>#N/A</v>
      </c>
      <c r="DY45" s="531"/>
      <c r="DZ45" s="531"/>
      <c r="EA45" s="531"/>
      <c r="EB45" s="531"/>
      <c r="EC45" s="531"/>
      <c r="ED45" s="532"/>
      <c r="EE45" s="527"/>
      <c r="EF45" s="76">
        <v>3</v>
      </c>
      <c r="EG45" s="530" t="e">
        <f>VLOOKUP("C3",WORK1!AN4:AO53,2,FALSE)</f>
        <v>#N/A</v>
      </c>
      <c r="EH45" s="531"/>
      <c r="EI45" s="531"/>
      <c r="EJ45" s="531"/>
      <c r="EK45" s="531"/>
      <c r="EL45" s="531"/>
      <c r="EM45" s="532"/>
      <c r="EN45" s="534"/>
      <c r="EO45" s="48" t="s">
        <v>195</v>
      </c>
      <c r="EP45" s="530" t="e">
        <f>VLOOKUP("BR1",WORK1!AS4:AT53,2,FALSE)</f>
        <v>#N/A</v>
      </c>
      <c r="EQ45" s="531"/>
      <c r="ER45" s="531"/>
      <c r="ES45" s="531"/>
      <c r="ET45" s="531"/>
      <c r="EU45" s="531"/>
      <c r="EV45" s="532"/>
    </row>
    <row r="46" spans="1:152" x14ac:dyDescent="0.15">
      <c r="A46" s="633">
        <v>22</v>
      </c>
      <c r="B46" s="634"/>
      <c r="C46" s="607">
        <f>入力シート!C48</f>
        <v>0</v>
      </c>
      <c r="D46" s="486"/>
      <c r="E46" s="486"/>
      <c r="F46" s="486"/>
      <c r="G46" s="589">
        <f>入力シート!G48</f>
        <v>0</v>
      </c>
      <c r="H46" s="486"/>
      <c r="I46" s="486"/>
      <c r="J46" s="486"/>
      <c r="K46" s="589">
        <f>入力シート!K48</f>
        <v>0</v>
      </c>
      <c r="L46" s="486"/>
      <c r="M46" s="486"/>
      <c r="N46" s="486"/>
      <c r="O46" s="489"/>
      <c r="P46" s="628">
        <f>入力シート!P48</f>
        <v>0</v>
      </c>
      <c r="Q46" s="629"/>
      <c r="R46" s="629"/>
      <c r="S46" s="629"/>
      <c r="T46" s="629"/>
      <c r="U46" s="629"/>
      <c r="V46" s="629"/>
      <c r="W46" s="630">
        <f>入力シート!W48</f>
        <v>0</v>
      </c>
      <c r="X46" s="631"/>
      <c r="Y46" s="631"/>
      <c r="Z46" s="631"/>
      <c r="AA46" s="631"/>
      <c r="AB46" s="631"/>
      <c r="AC46" s="631"/>
      <c r="AD46" s="631"/>
      <c r="AE46" s="632"/>
      <c r="AF46" s="628">
        <f>入力シート!AF48</f>
        <v>0</v>
      </c>
      <c r="AG46" s="629"/>
      <c r="AH46" s="629"/>
      <c r="AI46" s="629"/>
      <c r="AJ46" s="629"/>
      <c r="AK46" s="629"/>
      <c r="AL46" s="629"/>
      <c r="AM46" s="629"/>
      <c r="AN46" s="645"/>
      <c r="AO46" s="627">
        <f>入力シート!AO48</f>
        <v>0</v>
      </c>
      <c r="AP46" s="489"/>
      <c r="AQ46" s="607">
        <f>入力シート!AQ48</f>
        <v>0</v>
      </c>
      <c r="AR46" s="486"/>
      <c r="AS46" s="486"/>
      <c r="AT46" s="589">
        <f>入力シート!AT48</f>
        <v>0</v>
      </c>
      <c r="AU46" s="486"/>
      <c r="AV46" s="589">
        <f>入力シート!AV48</f>
        <v>0</v>
      </c>
      <c r="AW46" s="489"/>
      <c r="AX46" s="652">
        <f>入力シート!AX48</f>
        <v>0</v>
      </c>
      <c r="AY46" s="456"/>
      <c r="AZ46" s="513">
        <f>入力シート!AZ48</f>
        <v>0</v>
      </c>
      <c r="BA46" s="514"/>
      <c r="BB46" s="513">
        <f>入力シート!BB48</f>
        <v>0</v>
      </c>
      <c r="BC46" s="514"/>
      <c r="BD46" s="513">
        <f>入力シート!BD48</f>
        <v>0</v>
      </c>
      <c r="BE46" s="514"/>
      <c r="BF46" s="513">
        <f>入力シート!BF48</f>
        <v>0</v>
      </c>
      <c r="BG46" s="514"/>
      <c r="BH46" s="488">
        <f>入力シート!BH48</f>
        <v>0</v>
      </c>
      <c r="BI46" s="486"/>
      <c r="BJ46" s="486">
        <f>入力シート!BJ48</f>
        <v>0</v>
      </c>
      <c r="BK46" s="489"/>
      <c r="BL46" s="485">
        <f>入力シート!BL48</f>
        <v>0</v>
      </c>
      <c r="BM46" s="486"/>
      <c r="BN46" s="486">
        <f>入力シート!BN48</f>
        <v>0</v>
      </c>
      <c r="BO46" s="487"/>
      <c r="BP46" s="488">
        <f>入力シート!BP48</f>
        <v>0</v>
      </c>
      <c r="BQ46" s="486"/>
      <c r="BR46" s="486">
        <f>入力シート!BR48</f>
        <v>0</v>
      </c>
      <c r="BS46" s="489"/>
      <c r="BT46" s="485">
        <f>入力シート!BT48</f>
        <v>0</v>
      </c>
      <c r="BU46" s="486"/>
      <c r="BV46" s="486">
        <f>入力シート!BV48</f>
        <v>0</v>
      </c>
      <c r="BW46" s="487"/>
      <c r="BX46" s="488">
        <f>入力シート!BX48</f>
        <v>0</v>
      </c>
      <c r="BY46" s="486"/>
      <c r="BZ46" s="486">
        <f>入力シート!BZ48</f>
        <v>0</v>
      </c>
      <c r="CA46" s="489"/>
      <c r="CB46" s="488">
        <f>入力シート!CB48</f>
        <v>0</v>
      </c>
      <c r="CC46" s="486"/>
      <c r="CD46" s="486">
        <f>入力シート!CD48</f>
        <v>0</v>
      </c>
      <c r="CE46" s="489"/>
      <c r="CF46" s="647">
        <f>入力シート!CF48</f>
        <v>0</v>
      </c>
      <c r="CG46" s="649"/>
      <c r="CH46" s="486">
        <f>入力シート!CH48</f>
        <v>0</v>
      </c>
      <c r="CI46" s="615"/>
      <c r="CJ46" s="32"/>
      <c r="CK46" s="32"/>
      <c r="CL46" s="599">
        <v>24</v>
      </c>
      <c r="CM46" s="600"/>
      <c r="CN46" s="601" t="e">
        <f>VLOOKUP(24,WORK1!A4:B53,2,FALSE)</f>
        <v>#N/A</v>
      </c>
      <c r="CO46" s="601"/>
      <c r="CP46" s="601"/>
      <c r="CQ46" s="601"/>
      <c r="CR46" s="601"/>
      <c r="CS46" s="601"/>
      <c r="CT46" s="602"/>
      <c r="CU46" s="599">
        <v>24</v>
      </c>
      <c r="CV46" s="600"/>
      <c r="CW46" s="601" t="e">
        <f>VLOOKUP(24,WORK1!D4:E53,2,FALSE)</f>
        <v>#N/A</v>
      </c>
      <c r="CX46" s="601"/>
      <c r="CY46" s="601"/>
      <c r="CZ46" s="601"/>
      <c r="DA46" s="601"/>
      <c r="DB46" s="601"/>
      <c r="DC46" s="520"/>
      <c r="DD46" s="529"/>
      <c r="DE46" s="36" t="s">
        <v>12</v>
      </c>
      <c r="DF46" s="520" t="e">
        <f>VLOOKUP("8R",WORK1!O4:P53,2,FALSE)</f>
        <v>#N/A</v>
      </c>
      <c r="DG46" s="521"/>
      <c r="DH46" s="521"/>
      <c r="DI46" s="521"/>
      <c r="DJ46" s="521"/>
      <c r="DK46" s="521"/>
      <c r="DL46" s="522"/>
      <c r="DM46" s="529"/>
      <c r="DN46" s="36" t="s">
        <v>12</v>
      </c>
      <c r="DO46" s="520" t="e">
        <f>VLOOKUP("8R",WORK1!T4:U53,2,FALSE)</f>
        <v>#N/A</v>
      </c>
      <c r="DP46" s="521"/>
      <c r="DQ46" s="521"/>
      <c r="DR46" s="521"/>
      <c r="DS46" s="521"/>
      <c r="DT46" s="521"/>
      <c r="DU46" s="521"/>
      <c r="DV46" s="527"/>
      <c r="DW46" s="76">
        <v>4</v>
      </c>
      <c r="DX46" s="530" t="e">
        <f>VLOOKUP("C4",WORK1!AI4:AJ53,2,FALSE)</f>
        <v>#N/A</v>
      </c>
      <c r="DY46" s="531"/>
      <c r="DZ46" s="531"/>
      <c r="EA46" s="531"/>
      <c r="EB46" s="531"/>
      <c r="EC46" s="531"/>
      <c r="ED46" s="532"/>
      <c r="EE46" s="527"/>
      <c r="EF46" s="76">
        <v>4</v>
      </c>
      <c r="EG46" s="530" t="e">
        <f>VLOOKUP("C4",WORK1!AN4:AO53,2,FALSE)</f>
        <v>#N/A</v>
      </c>
      <c r="EH46" s="531"/>
      <c r="EI46" s="531"/>
      <c r="EJ46" s="531"/>
      <c r="EK46" s="531"/>
      <c r="EL46" s="531"/>
      <c r="EM46" s="532"/>
      <c r="EN46" s="551"/>
      <c r="EO46" s="48" t="s">
        <v>196</v>
      </c>
      <c r="EP46" s="530" t="e">
        <f>VLOOKUP("BR2",WORK1!AS4:AT53,2,FALSE)</f>
        <v>#N/A</v>
      </c>
      <c r="EQ46" s="531"/>
      <c r="ER46" s="531"/>
      <c r="ES46" s="531"/>
      <c r="ET46" s="531"/>
      <c r="EU46" s="531"/>
      <c r="EV46" s="532"/>
    </row>
    <row r="47" spans="1:152" x14ac:dyDescent="0.15">
      <c r="A47" s="633">
        <v>23</v>
      </c>
      <c r="B47" s="634"/>
      <c r="C47" s="607">
        <f>入力シート!C49</f>
        <v>0</v>
      </c>
      <c r="D47" s="486"/>
      <c r="E47" s="486"/>
      <c r="F47" s="486"/>
      <c r="G47" s="589">
        <f>入力シート!G49</f>
        <v>0</v>
      </c>
      <c r="H47" s="486"/>
      <c r="I47" s="486"/>
      <c r="J47" s="486"/>
      <c r="K47" s="589">
        <f>入力シート!K49</f>
        <v>0</v>
      </c>
      <c r="L47" s="486"/>
      <c r="M47" s="486"/>
      <c r="N47" s="486"/>
      <c r="O47" s="489"/>
      <c r="P47" s="628">
        <f>入力シート!P49</f>
        <v>0</v>
      </c>
      <c r="Q47" s="629"/>
      <c r="R47" s="629"/>
      <c r="S47" s="629"/>
      <c r="T47" s="629"/>
      <c r="U47" s="629"/>
      <c r="V47" s="629"/>
      <c r="W47" s="630">
        <f>入力シート!W49</f>
        <v>0</v>
      </c>
      <c r="X47" s="631"/>
      <c r="Y47" s="631"/>
      <c r="Z47" s="631"/>
      <c r="AA47" s="631"/>
      <c r="AB47" s="631"/>
      <c r="AC47" s="631"/>
      <c r="AD47" s="631"/>
      <c r="AE47" s="632"/>
      <c r="AF47" s="628">
        <f>入力シート!AF49</f>
        <v>0</v>
      </c>
      <c r="AG47" s="629"/>
      <c r="AH47" s="629"/>
      <c r="AI47" s="629"/>
      <c r="AJ47" s="629"/>
      <c r="AK47" s="629"/>
      <c r="AL47" s="629"/>
      <c r="AM47" s="629"/>
      <c r="AN47" s="645"/>
      <c r="AO47" s="627">
        <f>入力シート!AO49</f>
        <v>0</v>
      </c>
      <c r="AP47" s="489"/>
      <c r="AQ47" s="607">
        <f>入力シート!AQ49</f>
        <v>0</v>
      </c>
      <c r="AR47" s="486"/>
      <c r="AS47" s="486"/>
      <c r="AT47" s="589">
        <f>入力シート!AT49</f>
        <v>0</v>
      </c>
      <c r="AU47" s="486"/>
      <c r="AV47" s="589">
        <f>入力シート!AV49</f>
        <v>0</v>
      </c>
      <c r="AW47" s="489"/>
      <c r="AX47" s="652">
        <f>入力シート!AX49</f>
        <v>0</v>
      </c>
      <c r="AY47" s="456"/>
      <c r="AZ47" s="513">
        <f>入力シート!AZ49</f>
        <v>0</v>
      </c>
      <c r="BA47" s="514"/>
      <c r="BB47" s="513">
        <f>入力シート!BB49</f>
        <v>0</v>
      </c>
      <c r="BC47" s="514"/>
      <c r="BD47" s="513">
        <f>入力シート!BD49</f>
        <v>0</v>
      </c>
      <c r="BE47" s="514"/>
      <c r="BF47" s="513">
        <f>入力シート!BF49</f>
        <v>0</v>
      </c>
      <c r="BG47" s="514"/>
      <c r="BH47" s="488">
        <f>入力シート!BH49</f>
        <v>0</v>
      </c>
      <c r="BI47" s="486"/>
      <c r="BJ47" s="486">
        <f>入力シート!BJ49</f>
        <v>0</v>
      </c>
      <c r="BK47" s="489"/>
      <c r="BL47" s="485">
        <f>入力シート!BL49</f>
        <v>0</v>
      </c>
      <c r="BM47" s="486"/>
      <c r="BN47" s="486">
        <f>入力シート!BN49</f>
        <v>0</v>
      </c>
      <c r="BO47" s="487"/>
      <c r="BP47" s="488">
        <f>入力シート!BP49</f>
        <v>0</v>
      </c>
      <c r="BQ47" s="486"/>
      <c r="BR47" s="486">
        <f>入力シート!BR49</f>
        <v>0</v>
      </c>
      <c r="BS47" s="489"/>
      <c r="BT47" s="485">
        <f>入力シート!BT49</f>
        <v>0</v>
      </c>
      <c r="BU47" s="486"/>
      <c r="BV47" s="486">
        <f>入力シート!BV49</f>
        <v>0</v>
      </c>
      <c r="BW47" s="487"/>
      <c r="BX47" s="488">
        <f>入力シート!BX49</f>
        <v>0</v>
      </c>
      <c r="BY47" s="486"/>
      <c r="BZ47" s="486">
        <f>入力シート!BZ49</f>
        <v>0</v>
      </c>
      <c r="CA47" s="489"/>
      <c r="CB47" s="488">
        <f>入力シート!CB49</f>
        <v>0</v>
      </c>
      <c r="CC47" s="486"/>
      <c r="CD47" s="486">
        <f>入力シート!CD49</f>
        <v>0</v>
      </c>
      <c r="CE47" s="489"/>
      <c r="CF47" s="647">
        <f>入力シート!CF49</f>
        <v>0</v>
      </c>
      <c r="CG47" s="649"/>
      <c r="CH47" s="486">
        <f>入力シート!CH49</f>
        <v>0</v>
      </c>
      <c r="CI47" s="615"/>
      <c r="CJ47" s="32"/>
      <c r="CK47" s="32"/>
      <c r="CL47" s="599">
        <v>25</v>
      </c>
      <c r="CM47" s="600"/>
      <c r="CN47" s="601" t="e">
        <f>VLOOKUP(25,WORK1!A4:B53,2,FALSE)</f>
        <v>#N/A</v>
      </c>
      <c r="CO47" s="601"/>
      <c r="CP47" s="601"/>
      <c r="CQ47" s="601"/>
      <c r="CR47" s="601"/>
      <c r="CS47" s="601"/>
      <c r="CT47" s="602"/>
      <c r="CU47" s="599">
        <v>25</v>
      </c>
      <c r="CV47" s="600"/>
      <c r="CW47" s="601" t="e">
        <f>VLOOKUP(25,WORK1!D4:E53,2,FALSE)</f>
        <v>#N/A</v>
      </c>
      <c r="CX47" s="601"/>
      <c r="CY47" s="601"/>
      <c r="CZ47" s="601"/>
      <c r="DA47" s="601"/>
      <c r="DB47" s="601"/>
      <c r="DC47" s="520"/>
      <c r="DD47" s="528">
        <v>9</v>
      </c>
      <c r="DE47" s="76">
        <v>1</v>
      </c>
      <c r="DF47" s="520" t="e">
        <f>VLOOKUP("91",WORK1!O4:P53,2,FALSE)</f>
        <v>#N/A</v>
      </c>
      <c r="DG47" s="521"/>
      <c r="DH47" s="521"/>
      <c r="DI47" s="521"/>
      <c r="DJ47" s="521"/>
      <c r="DK47" s="521"/>
      <c r="DL47" s="522"/>
      <c r="DM47" s="528">
        <v>9</v>
      </c>
      <c r="DN47" s="76">
        <v>1</v>
      </c>
      <c r="DO47" s="520" t="e">
        <f>VLOOKUP("91",WORK1!T4:U53,2,FALSE)</f>
        <v>#N/A</v>
      </c>
      <c r="DP47" s="521"/>
      <c r="DQ47" s="521"/>
      <c r="DR47" s="521"/>
      <c r="DS47" s="521"/>
      <c r="DT47" s="521"/>
      <c r="DU47" s="521"/>
      <c r="DV47" s="527"/>
      <c r="DW47" s="76">
        <v>5</v>
      </c>
      <c r="DX47" s="530" t="e">
        <f>VLOOKUP("C5",WORK1!AI4:AJ53,2,FALSE)</f>
        <v>#N/A</v>
      </c>
      <c r="DY47" s="531"/>
      <c r="DZ47" s="531"/>
      <c r="EA47" s="531"/>
      <c r="EB47" s="531"/>
      <c r="EC47" s="531"/>
      <c r="ED47" s="532"/>
      <c r="EE47" s="527"/>
      <c r="EF47" s="76">
        <v>5</v>
      </c>
      <c r="EG47" s="530" t="e">
        <f>VLOOKUP("C5",WORK1!AN4:AO53,2,FALSE)</f>
        <v>#N/A</v>
      </c>
      <c r="EH47" s="531"/>
      <c r="EI47" s="531"/>
      <c r="EJ47" s="531"/>
      <c r="EK47" s="531"/>
      <c r="EL47" s="531"/>
      <c r="EM47" s="532"/>
      <c r="EN47" s="533" t="s">
        <v>194</v>
      </c>
      <c r="EO47" s="76">
        <v>1</v>
      </c>
      <c r="EP47" s="530" t="e">
        <f>VLOOKUP("C1",WORK1!AS4:AT53,2,FALSE)</f>
        <v>#N/A</v>
      </c>
      <c r="EQ47" s="531"/>
      <c r="ER47" s="531"/>
      <c r="ES47" s="531"/>
      <c r="ET47" s="531"/>
      <c r="EU47" s="531"/>
      <c r="EV47" s="532"/>
    </row>
    <row r="48" spans="1:152" x14ac:dyDescent="0.15">
      <c r="A48" s="633">
        <v>24</v>
      </c>
      <c r="B48" s="634"/>
      <c r="C48" s="607">
        <f>入力シート!C50</f>
        <v>0</v>
      </c>
      <c r="D48" s="486"/>
      <c r="E48" s="486"/>
      <c r="F48" s="486"/>
      <c r="G48" s="589">
        <f>入力シート!G50</f>
        <v>0</v>
      </c>
      <c r="H48" s="486"/>
      <c r="I48" s="486"/>
      <c r="J48" s="486"/>
      <c r="K48" s="589">
        <f>入力シート!K50</f>
        <v>0</v>
      </c>
      <c r="L48" s="486"/>
      <c r="M48" s="486"/>
      <c r="N48" s="486"/>
      <c r="O48" s="489"/>
      <c r="P48" s="628">
        <f>入力シート!P50</f>
        <v>0</v>
      </c>
      <c r="Q48" s="629"/>
      <c r="R48" s="629"/>
      <c r="S48" s="629"/>
      <c r="T48" s="629"/>
      <c r="U48" s="629"/>
      <c r="V48" s="629"/>
      <c r="W48" s="630">
        <f>入力シート!W50</f>
        <v>0</v>
      </c>
      <c r="X48" s="631"/>
      <c r="Y48" s="631"/>
      <c r="Z48" s="631"/>
      <c r="AA48" s="631"/>
      <c r="AB48" s="631"/>
      <c r="AC48" s="631"/>
      <c r="AD48" s="631"/>
      <c r="AE48" s="632"/>
      <c r="AF48" s="628">
        <f>入力シート!AF50</f>
        <v>0</v>
      </c>
      <c r="AG48" s="629"/>
      <c r="AH48" s="629"/>
      <c r="AI48" s="629"/>
      <c r="AJ48" s="629"/>
      <c r="AK48" s="629"/>
      <c r="AL48" s="629"/>
      <c r="AM48" s="629"/>
      <c r="AN48" s="645"/>
      <c r="AO48" s="627">
        <f>入力シート!AO50</f>
        <v>0</v>
      </c>
      <c r="AP48" s="489"/>
      <c r="AQ48" s="607">
        <f>入力シート!AQ50</f>
        <v>0</v>
      </c>
      <c r="AR48" s="486"/>
      <c r="AS48" s="486"/>
      <c r="AT48" s="589">
        <f>入力シート!AT50</f>
        <v>0</v>
      </c>
      <c r="AU48" s="486"/>
      <c r="AV48" s="589">
        <f>入力シート!AV50</f>
        <v>0</v>
      </c>
      <c r="AW48" s="489"/>
      <c r="AX48" s="652">
        <f>入力シート!AX50</f>
        <v>0</v>
      </c>
      <c r="AY48" s="456"/>
      <c r="AZ48" s="513">
        <f>入力シート!AZ50</f>
        <v>0</v>
      </c>
      <c r="BA48" s="514"/>
      <c r="BB48" s="513">
        <f>入力シート!BB50</f>
        <v>0</v>
      </c>
      <c r="BC48" s="514"/>
      <c r="BD48" s="513">
        <f>入力シート!BD50</f>
        <v>0</v>
      </c>
      <c r="BE48" s="514"/>
      <c r="BF48" s="513">
        <f>入力シート!BF50</f>
        <v>0</v>
      </c>
      <c r="BG48" s="514"/>
      <c r="BH48" s="488">
        <f>入力シート!BH50</f>
        <v>0</v>
      </c>
      <c r="BI48" s="486"/>
      <c r="BJ48" s="486">
        <f>入力シート!BJ50</f>
        <v>0</v>
      </c>
      <c r="BK48" s="489"/>
      <c r="BL48" s="485">
        <f>入力シート!BL50</f>
        <v>0</v>
      </c>
      <c r="BM48" s="486"/>
      <c r="BN48" s="486">
        <f>入力シート!BN50</f>
        <v>0</v>
      </c>
      <c r="BO48" s="487"/>
      <c r="BP48" s="488">
        <f>入力シート!BP50</f>
        <v>0</v>
      </c>
      <c r="BQ48" s="486"/>
      <c r="BR48" s="486">
        <f>入力シート!BR50</f>
        <v>0</v>
      </c>
      <c r="BS48" s="489"/>
      <c r="BT48" s="485">
        <f>入力シート!BT50</f>
        <v>0</v>
      </c>
      <c r="BU48" s="486"/>
      <c r="BV48" s="486">
        <f>入力シート!BV50</f>
        <v>0</v>
      </c>
      <c r="BW48" s="487"/>
      <c r="BX48" s="488">
        <f>入力シート!BX50</f>
        <v>0</v>
      </c>
      <c r="BY48" s="486"/>
      <c r="BZ48" s="486">
        <f>入力シート!BZ50</f>
        <v>0</v>
      </c>
      <c r="CA48" s="489"/>
      <c r="CB48" s="488">
        <f>入力シート!CB50</f>
        <v>0</v>
      </c>
      <c r="CC48" s="486"/>
      <c r="CD48" s="486">
        <f>入力シート!CD50</f>
        <v>0</v>
      </c>
      <c r="CE48" s="489"/>
      <c r="CF48" s="647">
        <f>入力シート!CF50</f>
        <v>0</v>
      </c>
      <c r="CG48" s="649"/>
      <c r="CH48" s="486">
        <f>入力シート!CH50</f>
        <v>0</v>
      </c>
      <c r="CI48" s="615"/>
      <c r="CJ48" s="32"/>
      <c r="CK48" s="32"/>
      <c r="CL48" s="599">
        <v>26</v>
      </c>
      <c r="CM48" s="600"/>
      <c r="CN48" s="601" t="e">
        <f>VLOOKUP(26,WORK1!A4:B53,2,FALSE)</f>
        <v>#N/A</v>
      </c>
      <c r="CO48" s="601"/>
      <c r="CP48" s="601"/>
      <c r="CQ48" s="601"/>
      <c r="CR48" s="601"/>
      <c r="CS48" s="601"/>
      <c r="CT48" s="602"/>
      <c r="CU48" s="599">
        <v>26</v>
      </c>
      <c r="CV48" s="600"/>
      <c r="CW48" s="601" t="e">
        <f>VLOOKUP(26,WORK1!D4:E53,2,FALSE)</f>
        <v>#N/A</v>
      </c>
      <c r="CX48" s="601"/>
      <c r="CY48" s="601"/>
      <c r="CZ48" s="601"/>
      <c r="DA48" s="601"/>
      <c r="DB48" s="601"/>
      <c r="DC48" s="520"/>
      <c r="DD48" s="527"/>
      <c r="DE48" s="76">
        <v>2</v>
      </c>
      <c r="DF48" s="520" t="e">
        <f>VLOOKUP("92",WORK1!O4:P53,2,FALSE)</f>
        <v>#N/A</v>
      </c>
      <c r="DG48" s="521"/>
      <c r="DH48" s="521"/>
      <c r="DI48" s="521"/>
      <c r="DJ48" s="521"/>
      <c r="DK48" s="521"/>
      <c r="DL48" s="522"/>
      <c r="DM48" s="527"/>
      <c r="DN48" s="76">
        <v>2</v>
      </c>
      <c r="DO48" s="520" t="e">
        <f>VLOOKUP("92",WORK1!T4:U53,2,FALSE)</f>
        <v>#N/A</v>
      </c>
      <c r="DP48" s="521"/>
      <c r="DQ48" s="521"/>
      <c r="DR48" s="521"/>
      <c r="DS48" s="521"/>
      <c r="DT48" s="521"/>
      <c r="DU48" s="521"/>
      <c r="DV48" s="527"/>
      <c r="DW48" s="76">
        <v>6</v>
      </c>
      <c r="DX48" s="530" t="e">
        <f>VLOOKUP("C6",WORK1!AI4:AJ53,2,FALSE)</f>
        <v>#N/A</v>
      </c>
      <c r="DY48" s="531"/>
      <c r="DZ48" s="531"/>
      <c r="EA48" s="531"/>
      <c r="EB48" s="531"/>
      <c r="EC48" s="531"/>
      <c r="ED48" s="532"/>
      <c r="EE48" s="527"/>
      <c r="EF48" s="76">
        <v>6</v>
      </c>
      <c r="EG48" s="530" t="e">
        <f>VLOOKUP("C6",WORK1!AN4:AO53,2,FALSE)</f>
        <v>#N/A</v>
      </c>
      <c r="EH48" s="531"/>
      <c r="EI48" s="531"/>
      <c r="EJ48" s="531"/>
      <c r="EK48" s="531"/>
      <c r="EL48" s="531"/>
      <c r="EM48" s="532"/>
      <c r="EN48" s="534"/>
      <c r="EO48" s="76">
        <v>2</v>
      </c>
      <c r="EP48" s="530" t="e">
        <f>VLOOKUP("C2",WORK1!AS4:AT53,2,FALSE)</f>
        <v>#N/A</v>
      </c>
      <c r="EQ48" s="531"/>
      <c r="ER48" s="531"/>
      <c r="ES48" s="531"/>
      <c r="ET48" s="531"/>
      <c r="EU48" s="531"/>
      <c r="EV48" s="532"/>
    </row>
    <row r="49" spans="1:152" x14ac:dyDescent="0.15">
      <c r="A49" s="633">
        <v>25</v>
      </c>
      <c r="B49" s="634"/>
      <c r="C49" s="607">
        <f>入力シート!C51</f>
        <v>0</v>
      </c>
      <c r="D49" s="486"/>
      <c r="E49" s="486"/>
      <c r="F49" s="486"/>
      <c r="G49" s="589">
        <f>入力シート!G51</f>
        <v>0</v>
      </c>
      <c r="H49" s="486"/>
      <c r="I49" s="486"/>
      <c r="J49" s="486"/>
      <c r="K49" s="589">
        <f>入力シート!K51</f>
        <v>0</v>
      </c>
      <c r="L49" s="486"/>
      <c r="M49" s="486"/>
      <c r="N49" s="486"/>
      <c r="O49" s="489"/>
      <c r="P49" s="628">
        <f>入力シート!P51</f>
        <v>0</v>
      </c>
      <c r="Q49" s="629"/>
      <c r="R49" s="629"/>
      <c r="S49" s="629"/>
      <c r="T49" s="629"/>
      <c r="U49" s="629"/>
      <c r="V49" s="629"/>
      <c r="W49" s="630">
        <f>入力シート!W51</f>
        <v>0</v>
      </c>
      <c r="X49" s="631"/>
      <c r="Y49" s="631"/>
      <c r="Z49" s="631"/>
      <c r="AA49" s="631"/>
      <c r="AB49" s="631"/>
      <c r="AC49" s="631"/>
      <c r="AD49" s="631"/>
      <c r="AE49" s="632"/>
      <c r="AF49" s="628">
        <f>入力シート!AF51</f>
        <v>0</v>
      </c>
      <c r="AG49" s="629"/>
      <c r="AH49" s="629"/>
      <c r="AI49" s="629"/>
      <c r="AJ49" s="629"/>
      <c r="AK49" s="629"/>
      <c r="AL49" s="629"/>
      <c r="AM49" s="629"/>
      <c r="AN49" s="645"/>
      <c r="AO49" s="627">
        <f>入力シート!AO51</f>
        <v>0</v>
      </c>
      <c r="AP49" s="489"/>
      <c r="AQ49" s="607">
        <f>入力シート!AQ51</f>
        <v>0</v>
      </c>
      <c r="AR49" s="486"/>
      <c r="AS49" s="486"/>
      <c r="AT49" s="589">
        <f>入力シート!AT51</f>
        <v>0</v>
      </c>
      <c r="AU49" s="486"/>
      <c r="AV49" s="589">
        <f>入力シート!AV51</f>
        <v>0</v>
      </c>
      <c r="AW49" s="489"/>
      <c r="AX49" s="652">
        <f>入力シート!AX51</f>
        <v>0</v>
      </c>
      <c r="AY49" s="456"/>
      <c r="AZ49" s="513">
        <f>入力シート!AZ51</f>
        <v>0</v>
      </c>
      <c r="BA49" s="514"/>
      <c r="BB49" s="513">
        <f>入力シート!BB51</f>
        <v>0</v>
      </c>
      <c r="BC49" s="514"/>
      <c r="BD49" s="513">
        <f>入力シート!BD51</f>
        <v>0</v>
      </c>
      <c r="BE49" s="514"/>
      <c r="BF49" s="513">
        <f>入力シート!BF51</f>
        <v>0</v>
      </c>
      <c r="BG49" s="514"/>
      <c r="BH49" s="488">
        <f>入力シート!BH51</f>
        <v>0</v>
      </c>
      <c r="BI49" s="486"/>
      <c r="BJ49" s="486">
        <f>入力シート!BJ51</f>
        <v>0</v>
      </c>
      <c r="BK49" s="489"/>
      <c r="BL49" s="485">
        <f>入力シート!BL51</f>
        <v>0</v>
      </c>
      <c r="BM49" s="486"/>
      <c r="BN49" s="486">
        <f>入力シート!BN51</f>
        <v>0</v>
      </c>
      <c r="BO49" s="487"/>
      <c r="BP49" s="488">
        <f>入力シート!BP51</f>
        <v>0</v>
      </c>
      <c r="BQ49" s="486"/>
      <c r="BR49" s="486">
        <f>入力シート!BR51</f>
        <v>0</v>
      </c>
      <c r="BS49" s="489"/>
      <c r="BT49" s="485">
        <f>入力シート!BT51</f>
        <v>0</v>
      </c>
      <c r="BU49" s="486"/>
      <c r="BV49" s="486">
        <f>入力シート!BV51</f>
        <v>0</v>
      </c>
      <c r="BW49" s="487"/>
      <c r="BX49" s="488">
        <f>入力シート!BX51</f>
        <v>0</v>
      </c>
      <c r="BY49" s="486"/>
      <c r="BZ49" s="486">
        <f>入力シート!BZ51</f>
        <v>0</v>
      </c>
      <c r="CA49" s="489"/>
      <c r="CB49" s="488">
        <f>入力シート!CB51</f>
        <v>0</v>
      </c>
      <c r="CC49" s="486"/>
      <c r="CD49" s="486">
        <f>入力シート!CD51</f>
        <v>0</v>
      </c>
      <c r="CE49" s="489"/>
      <c r="CF49" s="647">
        <f>入力シート!CF51</f>
        <v>0</v>
      </c>
      <c r="CG49" s="649"/>
      <c r="CH49" s="486">
        <f>入力シート!CH51</f>
        <v>0</v>
      </c>
      <c r="CI49" s="615"/>
      <c r="CJ49" s="32"/>
      <c r="CK49" s="32"/>
      <c r="CL49" s="599">
        <v>27</v>
      </c>
      <c r="CM49" s="600"/>
      <c r="CN49" s="601" t="e">
        <f>VLOOKUP(27,WORK1!A4:B53,2,FALSE)</f>
        <v>#N/A</v>
      </c>
      <c r="CO49" s="601"/>
      <c r="CP49" s="601"/>
      <c r="CQ49" s="601"/>
      <c r="CR49" s="601"/>
      <c r="CS49" s="601"/>
      <c r="CT49" s="602"/>
      <c r="CU49" s="599">
        <v>27</v>
      </c>
      <c r="CV49" s="600"/>
      <c r="CW49" s="601" t="e">
        <f>VLOOKUP(27,WORK1!D4:E53,2,FALSE)</f>
        <v>#N/A</v>
      </c>
      <c r="CX49" s="601"/>
      <c r="CY49" s="601"/>
      <c r="CZ49" s="601"/>
      <c r="DA49" s="601"/>
      <c r="DB49" s="601"/>
      <c r="DC49" s="520"/>
      <c r="DD49" s="529"/>
      <c r="DE49" s="36" t="s">
        <v>12</v>
      </c>
      <c r="DF49" s="520" t="e">
        <f>VLOOKUP("9R",WORK1!O4:P53,2,FALSE)</f>
        <v>#N/A</v>
      </c>
      <c r="DG49" s="521"/>
      <c r="DH49" s="521"/>
      <c r="DI49" s="521"/>
      <c r="DJ49" s="521"/>
      <c r="DK49" s="521"/>
      <c r="DL49" s="522"/>
      <c r="DM49" s="529"/>
      <c r="DN49" s="36" t="s">
        <v>12</v>
      </c>
      <c r="DO49" s="520" t="e">
        <f>VLOOKUP("9R",WORK1!T4:U53,2,FALSE)</f>
        <v>#N/A</v>
      </c>
      <c r="DP49" s="521"/>
      <c r="DQ49" s="521"/>
      <c r="DR49" s="521"/>
      <c r="DS49" s="521"/>
      <c r="DT49" s="521"/>
      <c r="DU49" s="521"/>
      <c r="DV49" s="527"/>
      <c r="DW49" s="76">
        <v>7</v>
      </c>
      <c r="DX49" s="530" t="e">
        <f>VLOOKUP("C7",WORK1!AI4:AJ53,2,FALSE)</f>
        <v>#N/A</v>
      </c>
      <c r="DY49" s="531"/>
      <c r="DZ49" s="531"/>
      <c r="EA49" s="531"/>
      <c r="EB49" s="531"/>
      <c r="EC49" s="531"/>
      <c r="ED49" s="532"/>
      <c r="EE49" s="527"/>
      <c r="EF49" s="76">
        <v>7</v>
      </c>
      <c r="EG49" s="530" t="e">
        <f>VLOOKUP("C7",WORK1!AN4:AO53,2,FALSE)</f>
        <v>#N/A</v>
      </c>
      <c r="EH49" s="531"/>
      <c r="EI49" s="531"/>
      <c r="EJ49" s="531"/>
      <c r="EK49" s="531"/>
      <c r="EL49" s="531"/>
      <c r="EM49" s="532"/>
      <c r="EN49" s="534"/>
      <c r="EO49" s="76">
        <v>3</v>
      </c>
      <c r="EP49" s="530" t="e">
        <f>VLOOKUP("C3",WORK1!AS4:AT53,2,FALSE)</f>
        <v>#N/A</v>
      </c>
      <c r="EQ49" s="531"/>
      <c r="ER49" s="531"/>
      <c r="ES49" s="531"/>
      <c r="ET49" s="531"/>
      <c r="EU49" s="531"/>
      <c r="EV49" s="532"/>
    </row>
    <row r="50" spans="1:152" x14ac:dyDescent="0.15">
      <c r="A50" s="633">
        <v>26</v>
      </c>
      <c r="B50" s="634"/>
      <c r="C50" s="607">
        <f>入力シート!C52</f>
        <v>0</v>
      </c>
      <c r="D50" s="486"/>
      <c r="E50" s="486"/>
      <c r="F50" s="486"/>
      <c r="G50" s="589">
        <f>入力シート!G52</f>
        <v>0</v>
      </c>
      <c r="H50" s="486"/>
      <c r="I50" s="486"/>
      <c r="J50" s="486"/>
      <c r="K50" s="589">
        <f>入力シート!K52</f>
        <v>0</v>
      </c>
      <c r="L50" s="486"/>
      <c r="M50" s="486"/>
      <c r="N50" s="486"/>
      <c r="O50" s="489"/>
      <c r="P50" s="628">
        <f>入力シート!P52</f>
        <v>0</v>
      </c>
      <c r="Q50" s="629"/>
      <c r="R50" s="629"/>
      <c r="S50" s="629"/>
      <c r="T50" s="629"/>
      <c r="U50" s="629"/>
      <c r="V50" s="629"/>
      <c r="W50" s="630">
        <f>入力シート!W52</f>
        <v>0</v>
      </c>
      <c r="X50" s="631"/>
      <c r="Y50" s="631"/>
      <c r="Z50" s="631"/>
      <c r="AA50" s="631"/>
      <c r="AB50" s="631"/>
      <c r="AC50" s="631"/>
      <c r="AD50" s="631"/>
      <c r="AE50" s="632"/>
      <c r="AF50" s="628">
        <f>入力シート!AF52</f>
        <v>0</v>
      </c>
      <c r="AG50" s="629"/>
      <c r="AH50" s="629"/>
      <c r="AI50" s="629"/>
      <c r="AJ50" s="629"/>
      <c r="AK50" s="629"/>
      <c r="AL50" s="629"/>
      <c r="AM50" s="629"/>
      <c r="AN50" s="645"/>
      <c r="AO50" s="627">
        <f>入力シート!AO52</f>
        <v>0</v>
      </c>
      <c r="AP50" s="489"/>
      <c r="AQ50" s="607">
        <f>入力シート!AQ52</f>
        <v>0</v>
      </c>
      <c r="AR50" s="486"/>
      <c r="AS50" s="486"/>
      <c r="AT50" s="589">
        <f>入力シート!AT52</f>
        <v>0</v>
      </c>
      <c r="AU50" s="486"/>
      <c r="AV50" s="589">
        <f>入力シート!AV52</f>
        <v>0</v>
      </c>
      <c r="AW50" s="489"/>
      <c r="AX50" s="652">
        <f>入力シート!AX52</f>
        <v>0</v>
      </c>
      <c r="AY50" s="456"/>
      <c r="AZ50" s="513">
        <f>入力シート!AZ52</f>
        <v>0</v>
      </c>
      <c r="BA50" s="514"/>
      <c r="BB50" s="513">
        <f>入力シート!BB52</f>
        <v>0</v>
      </c>
      <c r="BC50" s="514"/>
      <c r="BD50" s="513">
        <f>入力シート!BD52</f>
        <v>0</v>
      </c>
      <c r="BE50" s="514"/>
      <c r="BF50" s="513">
        <f>入力シート!BF52</f>
        <v>0</v>
      </c>
      <c r="BG50" s="514"/>
      <c r="BH50" s="488">
        <f>入力シート!BH52</f>
        <v>0</v>
      </c>
      <c r="BI50" s="486"/>
      <c r="BJ50" s="486">
        <f>入力シート!BJ52</f>
        <v>0</v>
      </c>
      <c r="BK50" s="489"/>
      <c r="BL50" s="485">
        <f>入力シート!BL52</f>
        <v>0</v>
      </c>
      <c r="BM50" s="486"/>
      <c r="BN50" s="486">
        <f>入力シート!BN52</f>
        <v>0</v>
      </c>
      <c r="BO50" s="487"/>
      <c r="BP50" s="488">
        <f>入力シート!BP52</f>
        <v>0</v>
      </c>
      <c r="BQ50" s="486"/>
      <c r="BR50" s="486">
        <f>入力シート!BR52</f>
        <v>0</v>
      </c>
      <c r="BS50" s="489"/>
      <c r="BT50" s="485">
        <f>入力シート!BT52</f>
        <v>0</v>
      </c>
      <c r="BU50" s="486"/>
      <c r="BV50" s="486">
        <f>入力シート!BV52</f>
        <v>0</v>
      </c>
      <c r="BW50" s="487"/>
      <c r="BX50" s="488">
        <f>入力シート!BX52</f>
        <v>0</v>
      </c>
      <c r="BY50" s="486"/>
      <c r="BZ50" s="486">
        <f>入力シート!BZ52</f>
        <v>0</v>
      </c>
      <c r="CA50" s="489"/>
      <c r="CB50" s="488">
        <f>入力シート!CB52</f>
        <v>0</v>
      </c>
      <c r="CC50" s="486"/>
      <c r="CD50" s="486">
        <f>入力シート!CD52</f>
        <v>0</v>
      </c>
      <c r="CE50" s="489"/>
      <c r="CF50" s="647">
        <f>入力シート!CF52</f>
        <v>0</v>
      </c>
      <c r="CG50" s="649"/>
      <c r="CH50" s="486">
        <f>入力シート!CH52</f>
        <v>0</v>
      </c>
      <c r="CI50" s="615"/>
      <c r="CJ50" s="32"/>
      <c r="CK50" s="32"/>
      <c r="CL50" s="599">
        <v>28</v>
      </c>
      <c r="CM50" s="600"/>
      <c r="CN50" s="601" t="e">
        <f>VLOOKUP(28,WORK1!A4:B53,2,FALSE)</f>
        <v>#N/A</v>
      </c>
      <c r="CO50" s="601"/>
      <c r="CP50" s="601"/>
      <c r="CQ50" s="601"/>
      <c r="CR50" s="601"/>
      <c r="CS50" s="601"/>
      <c r="CT50" s="602"/>
      <c r="CU50" s="599">
        <v>28</v>
      </c>
      <c r="CV50" s="600"/>
      <c r="CW50" s="601" t="e">
        <f>VLOOKUP(28,WORK1!D4:E53,2,FALSE)</f>
        <v>#N/A</v>
      </c>
      <c r="CX50" s="601"/>
      <c r="CY50" s="601"/>
      <c r="CZ50" s="601"/>
      <c r="DA50" s="601"/>
      <c r="DB50" s="601"/>
      <c r="DC50" s="520"/>
      <c r="DD50" s="656">
        <v>10</v>
      </c>
      <c r="DE50" s="76">
        <v>1</v>
      </c>
      <c r="DF50" s="520" t="e">
        <f>VLOOKUP("101",WORK1!O4:P53,2,FALSE)</f>
        <v>#N/A</v>
      </c>
      <c r="DG50" s="521"/>
      <c r="DH50" s="521"/>
      <c r="DI50" s="521"/>
      <c r="DJ50" s="521"/>
      <c r="DK50" s="521"/>
      <c r="DL50" s="522"/>
      <c r="DM50" s="656">
        <v>10</v>
      </c>
      <c r="DN50" s="76">
        <v>1</v>
      </c>
      <c r="DO50" s="520" t="e">
        <f>VLOOKUP("101",WORK1!T4:U53,2,FALSE)</f>
        <v>#N/A</v>
      </c>
      <c r="DP50" s="521"/>
      <c r="DQ50" s="521"/>
      <c r="DR50" s="521"/>
      <c r="DS50" s="521"/>
      <c r="DT50" s="521"/>
      <c r="DU50" s="521"/>
      <c r="DV50" s="527"/>
      <c r="DW50" s="76">
        <v>8</v>
      </c>
      <c r="DX50" s="530" t="e">
        <f>VLOOKUP("C8",WORK1!AI4:AJ53,2,FALSE)</f>
        <v>#N/A</v>
      </c>
      <c r="DY50" s="531"/>
      <c r="DZ50" s="531"/>
      <c r="EA50" s="531"/>
      <c r="EB50" s="531"/>
      <c r="EC50" s="531"/>
      <c r="ED50" s="532"/>
      <c r="EE50" s="527"/>
      <c r="EF50" s="76">
        <v>8</v>
      </c>
      <c r="EG50" s="530" t="e">
        <f>VLOOKUP("C8",WORK1!AN4:AO53,2,FALSE)</f>
        <v>#N/A</v>
      </c>
      <c r="EH50" s="531"/>
      <c r="EI50" s="531"/>
      <c r="EJ50" s="531"/>
      <c r="EK50" s="531"/>
      <c r="EL50" s="531"/>
      <c r="EM50" s="532"/>
      <c r="EN50" s="534"/>
      <c r="EO50" s="76">
        <v>4</v>
      </c>
      <c r="EP50" s="530" t="e">
        <f>VLOOKUP("C4",WORK1!AS4:AT53,2,FALSE)</f>
        <v>#N/A</v>
      </c>
      <c r="EQ50" s="531"/>
      <c r="ER50" s="531"/>
      <c r="ES50" s="531"/>
      <c r="ET50" s="531"/>
      <c r="EU50" s="531"/>
      <c r="EV50" s="532"/>
    </row>
    <row r="51" spans="1:152" x14ac:dyDescent="0.15">
      <c r="A51" s="633">
        <v>27</v>
      </c>
      <c r="B51" s="634"/>
      <c r="C51" s="607">
        <f>入力シート!C53</f>
        <v>0</v>
      </c>
      <c r="D51" s="486"/>
      <c r="E51" s="486"/>
      <c r="F51" s="486"/>
      <c r="G51" s="589">
        <f>入力シート!G53</f>
        <v>0</v>
      </c>
      <c r="H51" s="486"/>
      <c r="I51" s="486"/>
      <c r="J51" s="486"/>
      <c r="K51" s="589">
        <f>入力シート!K53</f>
        <v>0</v>
      </c>
      <c r="L51" s="486"/>
      <c r="M51" s="486"/>
      <c r="N51" s="486"/>
      <c r="O51" s="489"/>
      <c r="P51" s="628">
        <f>入力シート!P53</f>
        <v>0</v>
      </c>
      <c r="Q51" s="629"/>
      <c r="R51" s="629"/>
      <c r="S51" s="629"/>
      <c r="T51" s="629"/>
      <c r="U51" s="629"/>
      <c r="V51" s="629"/>
      <c r="W51" s="630">
        <f>入力シート!W53</f>
        <v>0</v>
      </c>
      <c r="X51" s="631"/>
      <c r="Y51" s="631"/>
      <c r="Z51" s="631"/>
      <c r="AA51" s="631"/>
      <c r="AB51" s="631"/>
      <c r="AC51" s="631"/>
      <c r="AD51" s="631"/>
      <c r="AE51" s="632"/>
      <c r="AF51" s="628">
        <f>入力シート!AF53</f>
        <v>0</v>
      </c>
      <c r="AG51" s="629"/>
      <c r="AH51" s="629"/>
      <c r="AI51" s="629"/>
      <c r="AJ51" s="629"/>
      <c r="AK51" s="629"/>
      <c r="AL51" s="629"/>
      <c r="AM51" s="629"/>
      <c r="AN51" s="645"/>
      <c r="AO51" s="627">
        <f>入力シート!AO53</f>
        <v>0</v>
      </c>
      <c r="AP51" s="489"/>
      <c r="AQ51" s="607">
        <f>入力シート!AQ53</f>
        <v>0</v>
      </c>
      <c r="AR51" s="486"/>
      <c r="AS51" s="486"/>
      <c r="AT51" s="589">
        <f>入力シート!AT53</f>
        <v>0</v>
      </c>
      <c r="AU51" s="486"/>
      <c r="AV51" s="589">
        <f>入力シート!AV53</f>
        <v>0</v>
      </c>
      <c r="AW51" s="489"/>
      <c r="AX51" s="652">
        <f>入力シート!AX53</f>
        <v>0</v>
      </c>
      <c r="AY51" s="456"/>
      <c r="AZ51" s="513">
        <f>入力シート!AZ53</f>
        <v>0</v>
      </c>
      <c r="BA51" s="514"/>
      <c r="BB51" s="513">
        <f>入力シート!BB53</f>
        <v>0</v>
      </c>
      <c r="BC51" s="514"/>
      <c r="BD51" s="513">
        <f>入力シート!BD53</f>
        <v>0</v>
      </c>
      <c r="BE51" s="514"/>
      <c r="BF51" s="513">
        <f>入力シート!BF53</f>
        <v>0</v>
      </c>
      <c r="BG51" s="514"/>
      <c r="BH51" s="488">
        <f>入力シート!BH53</f>
        <v>0</v>
      </c>
      <c r="BI51" s="486"/>
      <c r="BJ51" s="486">
        <f>入力シート!BJ53</f>
        <v>0</v>
      </c>
      <c r="BK51" s="489"/>
      <c r="BL51" s="485">
        <f>入力シート!BL53</f>
        <v>0</v>
      </c>
      <c r="BM51" s="486"/>
      <c r="BN51" s="486">
        <f>入力シート!BN53</f>
        <v>0</v>
      </c>
      <c r="BO51" s="487"/>
      <c r="BP51" s="488">
        <f>入力シート!BP53</f>
        <v>0</v>
      </c>
      <c r="BQ51" s="486"/>
      <c r="BR51" s="486">
        <f>入力シート!BR53</f>
        <v>0</v>
      </c>
      <c r="BS51" s="489"/>
      <c r="BT51" s="485">
        <f>入力シート!BT53</f>
        <v>0</v>
      </c>
      <c r="BU51" s="486"/>
      <c r="BV51" s="486">
        <f>入力シート!BV53</f>
        <v>0</v>
      </c>
      <c r="BW51" s="487"/>
      <c r="BX51" s="488">
        <f>入力シート!BX53</f>
        <v>0</v>
      </c>
      <c r="BY51" s="486"/>
      <c r="BZ51" s="486">
        <f>入力シート!BZ53</f>
        <v>0</v>
      </c>
      <c r="CA51" s="489"/>
      <c r="CB51" s="488">
        <f>入力シート!CB53</f>
        <v>0</v>
      </c>
      <c r="CC51" s="486"/>
      <c r="CD51" s="486">
        <f>入力シート!CD53</f>
        <v>0</v>
      </c>
      <c r="CE51" s="489"/>
      <c r="CF51" s="647">
        <f>入力シート!CF53</f>
        <v>0</v>
      </c>
      <c r="CG51" s="649"/>
      <c r="CH51" s="486">
        <f>入力シート!CH53</f>
        <v>0</v>
      </c>
      <c r="CI51" s="615"/>
      <c r="CJ51" s="32"/>
      <c r="CK51" s="32"/>
      <c r="CL51" s="599">
        <v>29</v>
      </c>
      <c r="CM51" s="600"/>
      <c r="CN51" s="601" t="e">
        <f>VLOOKUP(29,WORK1!A4:B53,2,FALSE)</f>
        <v>#N/A</v>
      </c>
      <c r="CO51" s="601"/>
      <c r="CP51" s="601"/>
      <c r="CQ51" s="601"/>
      <c r="CR51" s="601"/>
      <c r="CS51" s="601"/>
      <c r="CT51" s="602"/>
      <c r="CU51" s="599">
        <v>29</v>
      </c>
      <c r="CV51" s="600"/>
      <c r="CW51" s="601" t="e">
        <f>VLOOKUP(29,WORK1!D4:E53,2,FALSE)</f>
        <v>#N/A</v>
      </c>
      <c r="CX51" s="601"/>
      <c r="CY51" s="601"/>
      <c r="CZ51" s="601"/>
      <c r="DA51" s="601"/>
      <c r="DB51" s="601"/>
      <c r="DC51" s="520"/>
      <c r="DD51" s="657"/>
      <c r="DE51" s="76">
        <v>2</v>
      </c>
      <c r="DF51" s="520" t="e">
        <f>VLOOKUP("102",WORK1!O4:P53,2,FALSE)</f>
        <v>#N/A</v>
      </c>
      <c r="DG51" s="521"/>
      <c r="DH51" s="521"/>
      <c r="DI51" s="521"/>
      <c r="DJ51" s="521"/>
      <c r="DK51" s="521"/>
      <c r="DL51" s="522"/>
      <c r="DM51" s="657"/>
      <c r="DN51" s="76">
        <v>2</v>
      </c>
      <c r="DO51" s="520" t="e">
        <f>VLOOKUP("102",WORK1!T4:U53,2,FALSE)</f>
        <v>#N/A</v>
      </c>
      <c r="DP51" s="521"/>
      <c r="DQ51" s="521"/>
      <c r="DR51" s="521"/>
      <c r="DS51" s="521"/>
      <c r="DT51" s="521"/>
      <c r="DU51" s="521"/>
      <c r="DV51" s="527"/>
      <c r="DW51" s="37" t="s">
        <v>10</v>
      </c>
      <c r="DX51" s="530" t="e">
        <f>VLOOKUP("CR1",WORK1!AI4:AJ53,2,FALSE)</f>
        <v>#N/A</v>
      </c>
      <c r="DY51" s="531"/>
      <c r="DZ51" s="531"/>
      <c r="EA51" s="531"/>
      <c r="EB51" s="531"/>
      <c r="EC51" s="531"/>
      <c r="ED51" s="532"/>
      <c r="EE51" s="527"/>
      <c r="EF51" s="37" t="s">
        <v>10</v>
      </c>
      <c r="EG51" s="530" t="e">
        <f>VLOOKUP("CR1",WORK1!AN4:AO53,2,FALSE)</f>
        <v>#N/A</v>
      </c>
      <c r="EH51" s="531"/>
      <c r="EI51" s="531"/>
      <c r="EJ51" s="531"/>
      <c r="EK51" s="531"/>
      <c r="EL51" s="531"/>
      <c r="EM51" s="532"/>
      <c r="EN51" s="534"/>
      <c r="EO51" s="76">
        <v>5</v>
      </c>
      <c r="EP51" s="530" t="e">
        <f>VLOOKUP("C5",WORK1!AS4:AT53,2,FALSE)</f>
        <v>#N/A</v>
      </c>
      <c r="EQ51" s="531"/>
      <c r="ER51" s="531"/>
      <c r="ES51" s="531"/>
      <c r="ET51" s="531"/>
      <c r="EU51" s="531"/>
      <c r="EV51" s="532"/>
    </row>
    <row r="52" spans="1:152" ht="14.25" thickBot="1" x14ac:dyDescent="0.2">
      <c r="A52" s="633">
        <v>28</v>
      </c>
      <c r="B52" s="634"/>
      <c r="C52" s="607">
        <f>入力シート!C54</f>
        <v>0</v>
      </c>
      <c r="D52" s="486"/>
      <c r="E52" s="486"/>
      <c r="F52" s="486"/>
      <c r="G52" s="589">
        <f>入力シート!G54</f>
        <v>0</v>
      </c>
      <c r="H52" s="486"/>
      <c r="I52" s="486"/>
      <c r="J52" s="486"/>
      <c r="K52" s="589">
        <f>入力シート!K54</f>
        <v>0</v>
      </c>
      <c r="L52" s="486"/>
      <c r="M52" s="486"/>
      <c r="N52" s="486"/>
      <c r="O52" s="489"/>
      <c r="P52" s="628">
        <f>入力シート!P54</f>
        <v>0</v>
      </c>
      <c r="Q52" s="629"/>
      <c r="R52" s="629"/>
      <c r="S52" s="629"/>
      <c r="T52" s="629"/>
      <c r="U52" s="629"/>
      <c r="V52" s="629"/>
      <c r="W52" s="630">
        <f>入力シート!W54</f>
        <v>0</v>
      </c>
      <c r="X52" s="631"/>
      <c r="Y52" s="631"/>
      <c r="Z52" s="631"/>
      <c r="AA52" s="631"/>
      <c r="AB52" s="631"/>
      <c r="AC52" s="631"/>
      <c r="AD52" s="631"/>
      <c r="AE52" s="632"/>
      <c r="AF52" s="628">
        <f>入力シート!AF54</f>
        <v>0</v>
      </c>
      <c r="AG52" s="629"/>
      <c r="AH52" s="629"/>
      <c r="AI52" s="629"/>
      <c r="AJ52" s="629"/>
      <c r="AK52" s="629"/>
      <c r="AL52" s="629"/>
      <c r="AM52" s="629"/>
      <c r="AN52" s="645"/>
      <c r="AO52" s="627">
        <f>入力シート!AO54</f>
        <v>0</v>
      </c>
      <c r="AP52" s="489"/>
      <c r="AQ52" s="607">
        <f>入力シート!AQ54</f>
        <v>0</v>
      </c>
      <c r="AR52" s="486"/>
      <c r="AS52" s="486"/>
      <c r="AT52" s="589">
        <f>入力シート!AT54</f>
        <v>0</v>
      </c>
      <c r="AU52" s="486"/>
      <c r="AV52" s="589">
        <f>入力シート!AV54</f>
        <v>0</v>
      </c>
      <c r="AW52" s="489"/>
      <c r="AX52" s="652">
        <f>入力シート!AX54</f>
        <v>0</v>
      </c>
      <c r="AY52" s="456"/>
      <c r="AZ52" s="513">
        <f>入力シート!AZ54</f>
        <v>0</v>
      </c>
      <c r="BA52" s="514"/>
      <c r="BB52" s="513">
        <f>入力シート!BB54</f>
        <v>0</v>
      </c>
      <c r="BC52" s="514"/>
      <c r="BD52" s="513">
        <f>入力シート!BD54</f>
        <v>0</v>
      </c>
      <c r="BE52" s="514"/>
      <c r="BF52" s="513">
        <f>入力シート!BF54</f>
        <v>0</v>
      </c>
      <c r="BG52" s="514"/>
      <c r="BH52" s="488">
        <f>入力シート!BH54</f>
        <v>0</v>
      </c>
      <c r="BI52" s="486"/>
      <c r="BJ52" s="486">
        <f>入力シート!BJ54</f>
        <v>0</v>
      </c>
      <c r="BK52" s="489"/>
      <c r="BL52" s="485">
        <f>入力シート!BL54</f>
        <v>0</v>
      </c>
      <c r="BM52" s="486"/>
      <c r="BN52" s="486">
        <f>入力シート!BN54</f>
        <v>0</v>
      </c>
      <c r="BO52" s="487"/>
      <c r="BP52" s="488">
        <f>入力シート!BP54</f>
        <v>0</v>
      </c>
      <c r="BQ52" s="486"/>
      <c r="BR52" s="486">
        <f>入力シート!BR54</f>
        <v>0</v>
      </c>
      <c r="BS52" s="489"/>
      <c r="BT52" s="485">
        <f>入力シート!BT54</f>
        <v>0</v>
      </c>
      <c r="BU52" s="486"/>
      <c r="BV52" s="486">
        <f>入力シート!BV54</f>
        <v>0</v>
      </c>
      <c r="BW52" s="487"/>
      <c r="BX52" s="488">
        <f>入力シート!BX54</f>
        <v>0</v>
      </c>
      <c r="BY52" s="486"/>
      <c r="BZ52" s="486">
        <f>入力シート!BZ54</f>
        <v>0</v>
      </c>
      <c r="CA52" s="489"/>
      <c r="CB52" s="488">
        <f>入力シート!CB54</f>
        <v>0</v>
      </c>
      <c r="CC52" s="486"/>
      <c r="CD52" s="486">
        <f>入力シート!CD54</f>
        <v>0</v>
      </c>
      <c r="CE52" s="489"/>
      <c r="CF52" s="647">
        <f>入力シート!CF54</f>
        <v>0</v>
      </c>
      <c r="CG52" s="649"/>
      <c r="CH52" s="486">
        <f>入力シート!CH54</f>
        <v>0</v>
      </c>
      <c r="CI52" s="615"/>
      <c r="CJ52" s="32"/>
      <c r="CK52" s="32"/>
      <c r="CL52" s="687">
        <v>30</v>
      </c>
      <c r="CM52" s="688"/>
      <c r="CN52" s="681" t="e">
        <f>VLOOKUP(30,WORK1!A4:B53,2,FALSE)</f>
        <v>#N/A</v>
      </c>
      <c r="CO52" s="681"/>
      <c r="CP52" s="681"/>
      <c r="CQ52" s="681"/>
      <c r="CR52" s="681"/>
      <c r="CS52" s="681"/>
      <c r="CT52" s="682"/>
      <c r="CU52" s="687">
        <v>30</v>
      </c>
      <c r="CV52" s="688"/>
      <c r="CW52" s="681" t="e">
        <f>VLOOKUP(30,WORK1!D4:E53,2,FALSE)</f>
        <v>#N/A</v>
      </c>
      <c r="CX52" s="681"/>
      <c r="CY52" s="681"/>
      <c r="CZ52" s="681"/>
      <c r="DA52" s="681"/>
      <c r="DB52" s="681"/>
      <c r="DC52" s="552"/>
      <c r="DD52" s="658"/>
      <c r="DE52" s="39" t="s">
        <v>12</v>
      </c>
      <c r="DF52" s="552" t="e">
        <f>VLOOKUP("10R",WORK1!O4:P53,2,FALSE)</f>
        <v>#N/A</v>
      </c>
      <c r="DG52" s="553"/>
      <c r="DH52" s="553"/>
      <c r="DI52" s="553"/>
      <c r="DJ52" s="553"/>
      <c r="DK52" s="553"/>
      <c r="DL52" s="554"/>
      <c r="DM52" s="658"/>
      <c r="DN52" s="39" t="s">
        <v>12</v>
      </c>
      <c r="DO52" s="552" t="e">
        <f>VLOOKUP("10R",WORK1!T4:U53,2,FALSE)</f>
        <v>#N/A</v>
      </c>
      <c r="DP52" s="553"/>
      <c r="DQ52" s="553"/>
      <c r="DR52" s="553"/>
      <c r="DS52" s="553"/>
      <c r="DT52" s="553"/>
      <c r="DU52" s="553"/>
      <c r="DV52" s="529"/>
      <c r="DW52" s="37" t="s">
        <v>11</v>
      </c>
      <c r="DX52" s="530" t="e">
        <f>VLOOKUP("CR2",WORK1!AI4:AJ53,2,FALSE)</f>
        <v>#N/A</v>
      </c>
      <c r="DY52" s="531"/>
      <c r="DZ52" s="531"/>
      <c r="EA52" s="531"/>
      <c r="EB52" s="531"/>
      <c r="EC52" s="531"/>
      <c r="ED52" s="532"/>
      <c r="EE52" s="529"/>
      <c r="EF52" s="37" t="s">
        <v>11</v>
      </c>
      <c r="EG52" s="530" t="e">
        <f>VLOOKUP("CR2",WORK1!AN4:AO53,2,FALSE)</f>
        <v>#N/A</v>
      </c>
      <c r="EH52" s="531"/>
      <c r="EI52" s="531"/>
      <c r="EJ52" s="531"/>
      <c r="EK52" s="531"/>
      <c r="EL52" s="531"/>
      <c r="EM52" s="532"/>
      <c r="EN52" s="534"/>
      <c r="EO52" s="76">
        <v>6</v>
      </c>
      <c r="EP52" s="530" t="e">
        <f>VLOOKUP("C6",WORK1!AS4:AT53,2,FALSE)</f>
        <v>#N/A</v>
      </c>
      <c r="EQ52" s="531"/>
      <c r="ER52" s="531"/>
      <c r="ES52" s="531"/>
      <c r="ET52" s="531"/>
      <c r="EU52" s="531"/>
      <c r="EV52" s="532"/>
    </row>
    <row r="53" spans="1:152" x14ac:dyDescent="0.15">
      <c r="A53" s="633">
        <v>29</v>
      </c>
      <c r="B53" s="634"/>
      <c r="C53" s="607">
        <f>入力シート!C55</f>
        <v>0</v>
      </c>
      <c r="D53" s="486"/>
      <c r="E53" s="486"/>
      <c r="F53" s="486"/>
      <c r="G53" s="589">
        <f>入力シート!G55</f>
        <v>0</v>
      </c>
      <c r="H53" s="486"/>
      <c r="I53" s="486"/>
      <c r="J53" s="486"/>
      <c r="K53" s="589">
        <f>入力シート!K55</f>
        <v>0</v>
      </c>
      <c r="L53" s="486"/>
      <c r="M53" s="486"/>
      <c r="N53" s="486"/>
      <c r="O53" s="489"/>
      <c r="P53" s="628">
        <f>入力シート!P55</f>
        <v>0</v>
      </c>
      <c r="Q53" s="629"/>
      <c r="R53" s="629"/>
      <c r="S53" s="629"/>
      <c r="T53" s="629"/>
      <c r="U53" s="629"/>
      <c r="V53" s="629"/>
      <c r="W53" s="630">
        <f>入力シート!W55</f>
        <v>0</v>
      </c>
      <c r="X53" s="631"/>
      <c r="Y53" s="631"/>
      <c r="Z53" s="631"/>
      <c r="AA53" s="631"/>
      <c r="AB53" s="631"/>
      <c r="AC53" s="631"/>
      <c r="AD53" s="631"/>
      <c r="AE53" s="632"/>
      <c r="AF53" s="628">
        <f>入力シート!AF55</f>
        <v>0</v>
      </c>
      <c r="AG53" s="629"/>
      <c r="AH53" s="629"/>
      <c r="AI53" s="629"/>
      <c r="AJ53" s="629"/>
      <c r="AK53" s="629"/>
      <c r="AL53" s="629"/>
      <c r="AM53" s="629"/>
      <c r="AN53" s="645"/>
      <c r="AO53" s="627">
        <f>入力シート!AO55</f>
        <v>0</v>
      </c>
      <c r="AP53" s="489"/>
      <c r="AQ53" s="607">
        <f>入力シート!AQ55</f>
        <v>0</v>
      </c>
      <c r="AR53" s="486"/>
      <c r="AS53" s="486"/>
      <c r="AT53" s="589">
        <f>入力シート!AT55</f>
        <v>0</v>
      </c>
      <c r="AU53" s="486"/>
      <c r="AV53" s="589">
        <f>入力シート!AV55</f>
        <v>0</v>
      </c>
      <c r="AW53" s="489"/>
      <c r="AX53" s="652">
        <f>入力シート!AX55</f>
        <v>0</v>
      </c>
      <c r="AY53" s="456"/>
      <c r="AZ53" s="513">
        <f>入力シート!AZ55</f>
        <v>0</v>
      </c>
      <c r="BA53" s="514"/>
      <c r="BB53" s="513">
        <f>入力シート!BB55</f>
        <v>0</v>
      </c>
      <c r="BC53" s="514"/>
      <c r="BD53" s="513">
        <f>入力シート!BD55</f>
        <v>0</v>
      </c>
      <c r="BE53" s="514"/>
      <c r="BF53" s="513">
        <f>入力シート!BF55</f>
        <v>0</v>
      </c>
      <c r="BG53" s="514"/>
      <c r="BH53" s="488">
        <f>入力シート!BH55</f>
        <v>0</v>
      </c>
      <c r="BI53" s="486"/>
      <c r="BJ53" s="486">
        <f>入力シート!BJ55</f>
        <v>0</v>
      </c>
      <c r="BK53" s="489"/>
      <c r="BL53" s="485">
        <f>入力シート!BL55</f>
        <v>0</v>
      </c>
      <c r="BM53" s="486"/>
      <c r="BN53" s="486">
        <f>入力シート!BN55</f>
        <v>0</v>
      </c>
      <c r="BO53" s="487"/>
      <c r="BP53" s="488">
        <f>入力シート!BP55</f>
        <v>0</v>
      </c>
      <c r="BQ53" s="486"/>
      <c r="BR53" s="486">
        <f>入力シート!BR55</f>
        <v>0</v>
      </c>
      <c r="BS53" s="489"/>
      <c r="BT53" s="485">
        <f>入力シート!BT55</f>
        <v>0</v>
      </c>
      <c r="BU53" s="486"/>
      <c r="BV53" s="486">
        <f>入力シート!BV55</f>
        <v>0</v>
      </c>
      <c r="BW53" s="487"/>
      <c r="BX53" s="488">
        <f>入力シート!BX55</f>
        <v>0</v>
      </c>
      <c r="BY53" s="486"/>
      <c r="BZ53" s="486">
        <f>入力シート!BZ55</f>
        <v>0</v>
      </c>
      <c r="CA53" s="489"/>
      <c r="CB53" s="488">
        <f>入力シート!CB55</f>
        <v>0</v>
      </c>
      <c r="CC53" s="486"/>
      <c r="CD53" s="486">
        <f>入力シート!CD55</f>
        <v>0</v>
      </c>
      <c r="CE53" s="489"/>
      <c r="CF53" s="647">
        <f>入力シート!CF55</f>
        <v>0</v>
      </c>
      <c r="CG53" s="649"/>
      <c r="CH53" s="486">
        <f>入力シート!CH55</f>
        <v>0</v>
      </c>
      <c r="CI53" s="615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527" t="s">
        <v>13</v>
      </c>
      <c r="DW53" s="38">
        <v>1</v>
      </c>
      <c r="DX53" s="684" t="e">
        <f>VLOOKUP("D1",WORK1!AI4:AJ53,2,FALSE)</f>
        <v>#N/A</v>
      </c>
      <c r="DY53" s="685"/>
      <c r="DZ53" s="685"/>
      <c r="EA53" s="685"/>
      <c r="EB53" s="685"/>
      <c r="EC53" s="685"/>
      <c r="ED53" s="686"/>
      <c r="EE53" s="527" t="s">
        <v>13</v>
      </c>
      <c r="EF53" s="38">
        <v>1</v>
      </c>
      <c r="EG53" s="684" t="e">
        <f>VLOOKUP("D1",WORK1!AN4:AO53,2,FALSE)</f>
        <v>#N/A</v>
      </c>
      <c r="EH53" s="685"/>
      <c r="EI53" s="685"/>
      <c r="EJ53" s="685"/>
      <c r="EK53" s="685"/>
      <c r="EL53" s="685"/>
      <c r="EM53" s="686"/>
      <c r="EN53" s="534"/>
      <c r="EO53" s="76">
        <v>7</v>
      </c>
      <c r="EP53" s="530" t="e">
        <f>VLOOKUP("C7",WORK1!AS4:AT53,2,FALSE)</f>
        <v>#N/A</v>
      </c>
      <c r="EQ53" s="531"/>
      <c r="ER53" s="531"/>
      <c r="ES53" s="531"/>
      <c r="ET53" s="531"/>
      <c r="EU53" s="531"/>
      <c r="EV53" s="532"/>
    </row>
    <row r="54" spans="1:152" ht="14.25" thickBot="1" x14ac:dyDescent="0.2">
      <c r="A54" s="633">
        <v>30</v>
      </c>
      <c r="B54" s="634"/>
      <c r="C54" s="607">
        <f>入力シート!C56</f>
        <v>0</v>
      </c>
      <c r="D54" s="486"/>
      <c r="E54" s="486"/>
      <c r="F54" s="486"/>
      <c r="G54" s="589">
        <f>入力シート!G56</f>
        <v>0</v>
      </c>
      <c r="H54" s="486"/>
      <c r="I54" s="486"/>
      <c r="J54" s="486"/>
      <c r="K54" s="589">
        <f>入力シート!K56</f>
        <v>0</v>
      </c>
      <c r="L54" s="486"/>
      <c r="M54" s="486"/>
      <c r="N54" s="486"/>
      <c r="O54" s="489"/>
      <c r="P54" s="628">
        <f>入力シート!P56</f>
        <v>0</v>
      </c>
      <c r="Q54" s="629"/>
      <c r="R54" s="629"/>
      <c r="S54" s="629"/>
      <c r="T54" s="629"/>
      <c r="U54" s="629"/>
      <c r="V54" s="629"/>
      <c r="W54" s="630">
        <f>入力シート!W56</f>
        <v>0</v>
      </c>
      <c r="X54" s="631"/>
      <c r="Y54" s="631"/>
      <c r="Z54" s="631"/>
      <c r="AA54" s="631"/>
      <c r="AB54" s="631"/>
      <c r="AC54" s="631"/>
      <c r="AD54" s="631"/>
      <c r="AE54" s="632"/>
      <c r="AF54" s="628">
        <f>入力シート!AF56</f>
        <v>0</v>
      </c>
      <c r="AG54" s="629"/>
      <c r="AH54" s="629"/>
      <c r="AI54" s="629"/>
      <c r="AJ54" s="629"/>
      <c r="AK54" s="629"/>
      <c r="AL54" s="629"/>
      <c r="AM54" s="629"/>
      <c r="AN54" s="645"/>
      <c r="AO54" s="627">
        <f>入力シート!AO56</f>
        <v>0</v>
      </c>
      <c r="AP54" s="489"/>
      <c r="AQ54" s="607">
        <f>入力シート!AQ56</f>
        <v>0</v>
      </c>
      <c r="AR54" s="486"/>
      <c r="AS54" s="486"/>
      <c r="AT54" s="589">
        <f>入力シート!AT56</f>
        <v>0</v>
      </c>
      <c r="AU54" s="486"/>
      <c r="AV54" s="589">
        <f>入力シート!AV56</f>
        <v>0</v>
      </c>
      <c r="AW54" s="489"/>
      <c r="AX54" s="652">
        <f>入力シート!AX56</f>
        <v>0</v>
      </c>
      <c r="AY54" s="456"/>
      <c r="AZ54" s="513">
        <f>入力シート!AZ56</f>
        <v>0</v>
      </c>
      <c r="BA54" s="514"/>
      <c r="BB54" s="513">
        <f>入力シート!BB56</f>
        <v>0</v>
      </c>
      <c r="BC54" s="514"/>
      <c r="BD54" s="513">
        <f>入力シート!BD56</f>
        <v>0</v>
      </c>
      <c r="BE54" s="514"/>
      <c r="BF54" s="513">
        <f>入力シート!BF56</f>
        <v>0</v>
      </c>
      <c r="BG54" s="514"/>
      <c r="BH54" s="488">
        <f>入力シート!BH56</f>
        <v>0</v>
      </c>
      <c r="BI54" s="486"/>
      <c r="BJ54" s="486">
        <f>入力シート!BJ56</f>
        <v>0</v>
      </c>
      <c r="BK54" s="489"/>
      <c r="BL54" s="485">
        <f>入力シート!BL56</f>
        <v>0</v>
      </c>
      <c r="BM54" s="486"/>
      <c r="BN54" s="486">
        <f>入力シート!BN56</f>
        <v>0</v>
      </c>
      <c r="BO54" s="487"/>
      <c r="BP54" s="488">
        <f>入力シート!BP56</f>
        <v>0</v>
      </c>
      <c r="BQ54" s="486"/>
      <c r="BR54" s="486">
        <f>入力シート!BR56</f>
        <v>0</v>
      </c>
      <c r="BS54" s="489"/>
      <c r="BT54" s="485">
        <f>入力シート!BT56</f>
        <v>0</v>
      </c>
      <c r="BU54" s="486"/>
      <c r="BV54" s="486">
        <f>入力シート!BV56</f>
        <v>0</v>
      </c>
      <c r="BW54" s="487"/>
      <c r="BX54" s="488">
        <f>入力シート!BX56</f>
        <v>0</v>
      </c>
      <c r="BY54" s="486"/>
      <c r="BZ54" s="486">
        <f>入力シート!BZ56</f>
        <v>0</v>
      </c>
      <c r="CA54" s="489"/>
      <c r="CB54" s="488">
        <f>入力シート!CB56</f>
        <v>0</v>
      </c>
      <c r="CC54" s="486"/>
      <c r="CD54" s="486">
        <f>入力シート!CD56</f>
        <v>0</v>
      </c>
      <c r="CE54" s="489"/>
      <c r="CF54" s="647">
        <f>入力シート!CF56</f>
        <v>0</v>
      </c>
      <c r="CG54" s="649"/>
      <c r="CH54" s="486">
        <f>入力シート!CH56</f>
        <v>0</v>
      </c>
      <c r="CI54" s="615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527"/>
      <c r="DW54" s="76">
        <v>2</v>
      </c>
      <c r="DX54" s="530" t="e">
        <f>VLOOKUP("D2",WORK1!AI4:AJ53,2,FALSE)</f>
        <v>#N/A</v>
      </c>
      <c r="DY54" s="531"/>
      <c r="DZ54" s="531"/>
      <c r="EA54" s="531"/>
      <c r="EB54" s="531"/>
      <c r="EC54" s="531"/>
      <c r="ED54" s="532"/>
      <c r="EE54" s="527"/>
      <c r="EF54" s="76">
        <v>2</v>
      </c>
      <c r="EG54" s="530" t="e">
        <f>VLOOKUP("D2",WORK1!AN4:AO53,2,FALSE)</f>
        <v>#N/A</v>
      </c>
      <c r="EH54" s="531"/>
      <c r="EI54" s="531"/>
      <c r="EJ54" s="531"/>
      <c r="EK54" s="531"/>
      <c r="EL54" s="531"/>
      <c r="EM54" s="532"/>
      <c r="EN54" s="534"/>
      <c r="EO54" s="76">
        <v>8</v>
      </c>
      <c r="EP54" s="530" t="e">
        <f>VLOOKUP("C8",WORK1!AS4:AT53,2,FALSE)</f>
        <v>#N/A</v>
      </c>
      <c r="EQ54" s="531"/>
      <c r="ER54" s="531"/>
      <c r="ES54" s="531"/>
      <c r="ET54" s="531"/>
      <c r="EU54" s="531"/>
      <c r="EV54" s="532"/>
    </row>
    <row r="55" spans="1:152" x14ac:dyDescent="0.15">
      <c r="A55" s="633">
        <v>31</v>
      </c>
      <c r="B55" s="634"/>
      <c r="C55" s="607">
        <f>入力シート!C57</f>
        <v>0</v>
      </c>
      <c r="D55" s="486"/>
      <c r="E55" s="486"/>
      <c r="F55" s="486"/>
      <c r="G55" s="589">
        <f>入力シート!G57</f>
        <v>0</v>
      </c>
      <c r="H55" s="486"/>
      <c r="I55" s="486"/>
      <c r="J55" s="486"/>
      <c r="K55" s="589">
        <f>入力シート!K57</f>
        <v>0</v>
      </c>
      <c r="L55" s="486"/>
      <c r="M55" s="486"/>
      <c r="N55" s="486"/>
      <c r="O55" s="489"/>
      <c r="P55" s="628">
        <f>入力シート!P57</f>
        <v>0</v>
      </c>
      <c r="Q55" s="629"/>
      <c r="R55" s="629"/>
      <c r="S55" s="629"/>
      <c r="T55" s="629"/>
      <c r="U55" s="629"/>
      <c r="V55" s="629"/>
      <c r="W55" s="630">
        <f>入力シート!W57</f>
        <v>0</v>
      </c>
      <c r="X55" s="631"/>
      <c r="Y55" s="631"/>
      <c r="Z55" s="631"/>
      <c r="AA55" s="631"/>
      <c r="AB55" s="631"/>
      <c r="AC55" s="631"/>
      <c r="AD55" s="631"/>
      <c r="AE55" s="632"/>
      <c r="AF55" s="628">
        <f>入力シート!AF57</f>
        <v>0</v>
      </c>
      <c r="AG55" s="629"/>
      <c r="AH55" s="629"/>
      <c r="AI55" s="629"/>
      <c r="AJ55" s="629"/>
      <c r="AK55" s="629"/>
      <c r="AL55" s="629"/>
      <c r="AM55" s="629"/>
      <c r="AN55" s="645"/>
      <c r="AO55" s="627">
        <f>入力シート!AO57</f>
        <v>0</v>
      </c>
      <c r="AP55" s="489"/>
      <c r="AQ55" s="607">
        <f>入力シート!AQ57</f>
        <v>0</v>
      </c>
      <c r="AR55" s="486"/>
      <c r="AS55" s="486"/>
      <c r="AT55" s="589">
        <f>入力シート!AT57</f>
        <v>0</v>
      </c>
      <c r="AU55" s="486"/>
      <c r="AV55" s="589">
        <f>入力シート!AV57</f>
        <v>0</v>
      </c>
      <c r="AW55" s="489"/>
      <c r="AX55" s="652">
        <f>入力シート!AX57</f>
        <v>0</v>
      </c>
      <c r="AY55" s="456"/>
      <c r="AZ55" s="513">
        <f>入力シート!AZ57</f>
        <v>0</v>
      </c>
      <c r="BA55" s="514"/>
      <c r="BB55" s="513">
        <f>入力シート!BB57</f>
        <v>0</v>
      </c>
      <c r="BC55" s="514"/>
      <c r="BD55" s="513">
        <f>入力シート!BD57</f>
        <v>0</v>
      </c>
      <c r="BE55" s="514"/>
      <c r="BF55" s="513">
        <f>入力シート!BF57</f>
        <v>0</v>
      </c>
      <c r="BG55" s="514"/>
      <c r="BH55" s="488">
        <f>入力シート!BH57</f>
        <v>0</v>
      </c>
      <c r="BI55" s="486"/>
      <c r="BJ55" s="486">
        <f>入力シート!BJ57</f>
        <v>0</v>
      </c>
      <c r="BK55" s="489"/>
      <c r="BL55" s="485">
        <f>入力シート!BL57</f>
        <v>0</v>
      </c>
      <c r="BM55" s="486"/>
      <c r="BN55" s="486">
        <f>入力シート!BN57</f>
        <v>0</v>
      </c>
      <c r="BO55" s="487"/>
      <c r="BP55" s="488">
        <f>入力シート!BP57</f>
        <v>0</v>
      </c>
      <c r="BQ55" s="486"/>
      <c r="BR55" s="486">
        <f>入力シート!BR57</f>
        <v>0</v>
      </c>
      <c r="BS55" s="489"/>
      <c r="BT55" s="485">
        <f>入力シート!BT57</f>
        <v>0</v>
      </c>
      <c r="BU55" s="486"/>
      <c r="BV55" s="486">
        <f>入力シート!BV57</f>
        <v>0</v>
      </c>
      <c r="BW55" s="487"/>
      <c r="BX55" s="488">
        <f>入力シート!BX57</f>
        <v>0</v>
      </c>
      <c r="BY55" s="486"/>
      <c r="BZ55" s="486">
        <f>入力シート!BZ57</f>
        <v>0</v>
      </c>
      <c r="CA55" s="489"/>
      <c r="CB55" s="488">
        <f>入力シート!CB57</f>
        <v>0</v>
      </c>
      <c r="CC55" s="486"/>
      <c r="CD55" s="486">
        <f>入力シート!CD57</f>
        <v>0</v>
      </c>
      <c r="CE55" s="489"/>
      <c r="CF55" s="647">
        <f>入力シート!CF57</f>
        <v>0</v>
      </c>
      <c r="CG55" s="649"/>
      <c r="CH55" s="486">
        <f>入力シート!CH57</f>
        <v>0</v>
      </c>
      <c r="CI55" s="615"/>
      <c r="CJ55" s="32"/>
      <c r="CK55" s="32"/>
      <c r="CL55" s="555" t="s">
        <v>385</v>
      </c>
      <c r="CM55" s="545"/>
      <c r="CN55" s="545"/>
      <c r="CO55" s="545"/>
      <c r="CP55" s="545"/>
      <c r="CQ55" s="545"/>
      <c r="CR55" s="545"/>
      <c r="CS55" s="545"/>
      <c r="CT55" s="547"/>
      <c r="CU55" s="555" t="s">
        <v>385</v>
      </c>
      <c r="CV55" s="545"/>
      <c r="CW55" s="545"/>
      <c r="CX55" s="545"/>
      <c r="CY55" s="545"/>
      <c r="CZ55" s="545"/>
      <c r="DA55" s="545"/>
      <c r="DB55" s="545"/>
      <c r="DC55" s="546"/>
      <c r="DD55" s="555" t="s">
        <v>382</v>
      </c>
      <c r="DE55" s="545"/>
      <c r="DF55" s="545"/>
      <c r="DG55" s="545"/>
      <c r="DH55" s="545"/>
      <c r="DI55" s="545"/>
      <c r="DJ55" s="545"/>
      <c r="DK55" s="545"/>
      <c r="DL55" s="547"/>
      <c r="DM55" s="555" t="s">
        <v>382</v>
      </c>
      <c r="DN55" s="545"/>
      <c r="DO55" s="545"/>
      <c r="DP55" s="545"/>
      <c r="DQ55" s="545"/>
      <c r="DR55" s="545"/>
      <c r="DS55" s="545"/>
      <c r="DT55" s="545"/>
      <c r="DU55" s="546"/>
      <c r="DV55" s="527"/>
      <c r="DW55" s="76">
        <v>3</v>
      </c>
      <c r="DX55" s="530" t="e">
        <f>VLOOKUP("D3",WORK1!AI4:AJ53,2,FALSE)</f>
        <v>#N/A</v>
      </c>
      <c r="DY55" s="531"/>
      <c r="DZ55" s="531"/>
      <c r="EA55" s="531"/>
      <c r="EB55" s="531"/>
      <c r="EC55" s="531"/>
      <c r="ED55" s="532"/>
      <c r="EE55" s="527"/>
      <c r="EF55" s="76">
        <v>3</v>
      </c>
      <c r="EG55" s="530" t="e">
        <f>VLOOKUP("D3",WORK1!AN4:AO53,2,FALSE)</f>
        <v>#N/A</v>
      </c>
      <c r="EH55" s="531"/>
      <c r="EI55" s="531"/>
      <c r="EJ55" s="531"/>
      <c r="EK55" s="531"/>
      <c r="EL55" s="531"/>
      <c r="EM55" s="532"/>
      <c r="EN55" s="534"/>
      <c r="EO55" s="76">
        <v>9</v>
      </c>
      <c r="EP55" s="530" t="e">
        <f>VLOOKUP("C9",WORK1!AS4:AT53,2,FALSE)</f>
        <v>#N/A</v>
      </c>
      <c r="EQ55" s="531"/>
      <c r="ER55" s="531"/>
      <c r="ES55" s="531"/>
      <c r="ET55" s="531"/>
      <c r="EU55" s="531"/>
      <c r="EV55" s="532"/>
    </row>
    <row r="56" spans="1:152" ht="14.25" thickBot="1" x14ac:dyDescent="0.2">
      <c r="A56" s="633">
        <v>32</v>
      </c>
      <c r="B56" s="634"/>
      <c r="C56" s="607">
        <f>入力シート!C58</f>
        <v>0</v>
      </c>
      <c r="D56" s="486"/>
      <c r="E56" s="486"/>
      <c r="F56" s="486"/>
      <c r="G56" s="589">
        <f>入力シート!G58</f>
        <v>0</v>
      </c>
      <c r="H56" s="486"/>
      <c r="I56" s="486"/>
      <c r="J56" s="486"/>
      <c r="K56" s="589">
        <f>入力シート!K58</f>
        <v>0</v>
      </c>
      <c r="L56" s="486"/>
      <c r="M56" s="486"/>
      <c r="N56" s="486"/>
      <c r="O56" s="489"/>
      <c r="P56" s="628">
        <f>入力シート!P58</f>
        <v>0</v>
      </c>
      <c r="Q56" s="629"/>
      <c r="R56" s="629"/>
      <c r="S56" s="629"/>
      <c r="T56" s="629"/>
      <c r="U56" s="629"/>
      <c r="V56" s="629"/>
      <c r="W56" s="630">
        <f>入力シート!W58</f>
        <v>0</v>
      </c>
      <c r="X56" s="631"/>
      <c r="Y56" s="631"/>
      <c r="Z56" s="631"/>
      <c r="AA56" s="631"/>
      <c r="AB56" s="631"/>
      <c r="AC56" s="631"/>
      <c r="AD56" s="631"/>
      <c r="AE56" s="632"/>
      <c r="AF56" s="628">
        <f>入力シート!AF58</f>
        <v>0</v>
      </c>
      <c r="AG56" s="629"/>
      <c r="AH56" s="629"/>
      <c r="AI56" s="629"/>
      <c r="AJ56" s="629"/>
      <c r="AK56" s="629"/>
      <c r="AL56" s="629"/>
      <c r="AM56" s="629"/>
      <c r="AN56" s="645"/>
      <c r="AO56" s="627">
        <f>入力シート!AO58</f>
        <v>0</v>
      </c>
      <c r="AP56" s="489"/>
      <c r="AQ56" s="607">
        <f>入力シート!AQ58</f>
        <v>0</v>
      </c>
      <c r="AR56" s="486"/>
      <c r="AS56" s="486"/>
      <c r="AT56" s="589">
        <f>入力シート!AT58</f>
        <v>0</v>
      </c>
      <c r="AU56" s="486"/>
      <c r="AV56" s="589">
        <f>入力シート!AV58</f>
        <v>0</v>
      </c>
      <c r="AW56" s="489"/>
      <c r="AX56" s="652">
        <f>入力シート!AX58</f>
        <v>0</v>
      </c>
      <c r="AY56" s="456"/>
      <c r="AZ56" s="513">
        <f>入力シート!AZ58</f>
        <v>0</v>
      </c>
      <c r="BA56" s="514"/>
      <c r="BB56" s="513">
        <f>入力シート!BB58</f>
        <v>0</v>
      </c>
      <c r="BC56" s="514"/>
      <c r="BD56" s="513">
        <f>入力シート!BD58</f>
        <v>0</v>
      </c>
      <c r="BE56" s="514"/>
      <c r="BF56" s="513">
        <f>入力シート!BF58</f>
        <v>0</v>
      </c>
      <c r="BG56" s="514"/>
      <c r="BH56" s="488">
        <f>入力シート!BH58</f>
        <v>0</v>
      </c>
      <c r="BI56" s="486"/>
      <c r="BJ56" s="486">
        <f>入力シート!BJ58</f>
        <v>0</v>
      </c>
      <c r="BK56" s="489"/>
      <c r="BL56" s="485">
        <f>入力シート!BL58</f>
        <v>0</v>
      </c>
      <c r="BM56" s="486"/>
      <c r="BN56" s="486">
        <f>入力シート!BN58</f>
        <v>0</v>
      </c>
      <c r="BO56" s="487"/>
      <c r="BP56" s="488">
        <f>入力シート!BP58</f>
        <v>0</v>
      </c>
      <c r="BQ56" s="486"/>
      <c r="BR56" s="486">
        <f>入力シート!BR58</f>
        <v>0</v>
      </c>
      <c r="BS56" s="489"/>
      <c r="BT56" s="485">
        <f>入力シート!BT58</f>
        <v>0</v>
      </c>
      <c r="BU56" s="486"/>
      <c r="BV56" s="486">
        <f>入力シート!BV58</f>
        <v>0</v>
      </c>
      <c r="BW56" s="487"/>
      <c r="BX56" s="488">
        <f>入力シート!BX58</f>
        <v>0</v>
      </c>
      <c r="BY56" s="486"/>
      <c r="BZ56" s="486">
        <f>入力シート!BZ58</f>
        <v>0</v>
      </c>
      <c r="CA56" s="489"/>
      <c r="CB56" s="488">
        <f>入力シート!CB58</f>
        <v>0</v>
      </c>
      <c r="CC56" s="486"/>
      <c r="CD56" s="486">
        <f>入力シート!CD58</f>
        <v>0</v>
      </c>
      <c r="CE56" s="489"/>
      <c r="CF56" s="647">
        <f>入力シート!CF58</f>
        <v>0</v>
      </c>
      <c r="CG56" s="649"/>
      <c r="CH56" s="486">
        <f>入力シート!CH58</f>
        <v>0</v>
      </c>
      <c r="CI56" s="615"/>
      <c r="CJ56" s="32"/>
      <c r="CK56" s="32"/>
      <c r="CL56" s="536" t="s">
        <v>246</v>
      </c>
      <c r="CM56" s="537"/>
      <c r="CN56" s="537"/>
      <c r="CO56" s="537"/>
      <c r="CP56" s="537"/>
      <c r="CQ56" s="537"/>
      <c r="CR56" s="537"/>
      <c r="CS56" s="537"/>
      <c r="CT56" s="538"/>
      <c r="CU56" s="536" t="s">
        <v>247</v>
      </c>
      <c r="CV56" s="539"/>
      <c r="CW56" s="539"/>
      <c r="CX56" s="539"/>
      <c r="CY56" s="539"/>
      <c r="CZ56" s="539"/>
      <c r="DA56" s="539"/>
      <c r="DB56" s="539"/>
      <c r="DC56" s="539"/>
      <c r="DD56" s="536" t="s">
        <v>246</v>
      </c>
      <c r="DE56" s="537"/>
      <c r="DF56" s="537"/>
      <c r="DG56" s="537"/>
      <c r="DH56" s="537"/>
      <c r="DI56" s="537"/>
      <c r="DJ56" s="537"/>
      <c r="DK56" s="537"/>
      <c r="DL56" s="538"/>
      <c r="DM56" s="536" t="s">
        <v>247</v>
      </c>
      <c r="DN56" s="537"/>
      <c r="DO56" s="537"/>
      <c r="DP56" s="537"/>
      <c r="DQ56" s="537"/>
      <c r="DR56" s="537"/>
      <c r="DS56" s="537"/>
      <c r="DT56" s="537"/>
      <c r="DU56" s="540"/>
      <c r="DV56" s="527"/>
      <c r="DW56" s="76">
        <v>4</v>
      </c>
      <c r="DX56" s="530" t="e">
        <f>VLOOKUP("D4",WORK1!AI4:AJ53,2,FALSE)</f>
        <v>#N/A</v>
      </c>
      <c r="DY56" s="531"/>
      <c r="DZ56" s="531"/>
      <c r="EA56" s="531"/>
      <c r="EB56" s="531"/>
      <c r="EC56" s="531"/>
      <c r="ED56" s="532"/>
      <c r="EE56" s="527"/>
      <c r="EF56" s="76">
        <v>4</v>
      </c>
      <c r="EG56" s="530" t="e">
        <f>VLOOKUP("D4",WORK1!AN4:AO53,2,FALSE)</f>
        <v>#N/A</v>
      </c>
      <c r="EH56" s="531"/>
      <c r="EI56" s="531"/>
      <c r="EJ56" s="531"/>
      <c r="EK56" s="531"/>
      <c r="EL56" s="531"/>
      <c r="EM56" s="532"/>
      <c r="EN56" s="534"/>
      <c r="EO56" s="47">
        <v>10</v>
      </c>
      <c r="EP56" s="530" t="e">
        <f>VLOOKUP("C10",WORK1!AS4:AT53,2,FALSE)</f>
        <v>#N/A</v>
      </c>
      <c r="EQ56" s="531"/>
      <c r="ER56" s="531"/>
      <c r="ES56" s="531"/>
      <c r="ET56" s="531"/>
      <c r="EU56" s="531"/>
      <c r="EV56" s="532"/>
    </row>
    <row r="57" spans="1:152" ht="14.25" thickTop="1" x14ac:dyDescent="0.15">
      <c r="A57" s="633">
        <v>33</v>
      </c>
      <c r="B57" s="634"/>
      <c r="C57" s="607">
        <f>入力シート!C59</f>
        <v>0</v>
      </c>
      <c r="D57" s="486"/>
      <c r="E57" s="486"/>
      <c r="F57" s="486"/>
      <c r="G57" s="589">
        <f>入力シート!G59</f>
        <v>0</v>
      </c>
      <c r="H57" s="486"/>
      <c r="I57" s="486"/>
      <c r="J57" s="486"/>
      <c r="K57" s="589">
        <f>入力シート!K59</f>
        <v>0</v>
      </c>
      <c r="L57" s="486"/>
      <c r="M57" s="486"/>
      <c r="N57" s="486"/>
      <c r="O57" s="489"/>
      <c r="P57" s="628">
        <f>入力シート!P59</f>
        <v>0</v>
      </c>
      <c r="Q57" s="629"/>
      <c r="R57" s="629"/>
      <c r="S57" s="629"/>
      <c r="T57" s="629"/>
      <c r="U57" s="629"/>
      <c r="V57" s="629"/>
      <c r="W57" s="630">
        <f>入力シート!W59</f>
        <v>0</v>
      </c>
      <c r="X57" s="631"/>
      <c r="Y57" s="631"/>
      <c r="Z57" s="631"/>
      <c r="AA57" s="631"/>
      <c r="AB57" s="631"/>
      <c r="AC57" s="631"/>
      <c r="AD57" s="631"/>
      <c r="AE57" s="632"/>
      <c r="AF57" s="628">
        <f>入力シート!AF59</f>
        <v>0</v>
      </c>
      <c r="AG57" s="629"/>
      <c r="AH57" s="629"/>
      <c r="AI57" s="629"/>
      <c r="AJ57" s="629"/>
      <c r="AK57" s="629"/>
      <c r="AL57" s="629"/>
      <c r="AM57" s="629"/>
      <c r="AN57" s="645"/>
      <c r="AO57" s="627">
        <f>入力シート!AO59</f>
        <v>0</v>
      </c>
      <c r="AP57" s="489"/>
      <c r="AQ57" s="607">
        <f>入力シート!AQ59</f>
        <v>0</v>
      </c>
      <c r="AR57" s="486"/>
      <c r="AS57" s="486"/>
      <c r="AT57" s="589">
        <f>入力シート!AT59</f>
        <v>0</v>
      </c>
      <c r="AU57" s="486"/>
      <c r="AV57" s="589">
        <f>入力シート!AV59</f>
        <v>0</v>
      </c>
      <c r="AW57" s="489"/>
      <c r="AX57" s="652">
        <f>入力シート!AX59</f>
        <v>0</v>
      </c>
      <c r="AY57" s="456"/>
      <c r="AZ57" s="513">
        <f>入力シート!AZ59</f>
        <v>0</v>
      </c>
      <c r="BA57" s="514"/>
      <c r="BB57" s="513">
        <f>入力シート!BB59</f>
        <v>0</v>
      </c>
      <c r="BC57" s="514"/>
      <c r="BD57" s="513">
        <f>入力シート!BD59</f>
        <v>0</v>
      </c>
      <c r="BE57" s="514"/>
      <c r="BF57" s="513">
        <f>入力シート!BF59</f>
        <v>0</v>
      </c>
      <c r="BG57" s="514"/>
      <c r="BH57" s="488">
        <f>入力シート!BH59</f>
        <v>0</v>
      </c>
      <c r="BI57" s="486"/>
      <c r="BJ57" s="486">
        <f>入力シート!BJ59</f>
        <v>0</v>
      </c>
      <c r="BK57" s="489"/>
      <c r="BL57" s="485">
        <f>入力シート!BL59</f>
        <v>0</v>
      </c>
      <c r="BM57" s="486"/>
      <c r="BN57" s="486">
        <f>入力シート!BN59</f>
        <v>0</v>
      </c>
      <c r="BO57" s="487"/>
      <c r="BP57" s="488">
        <f>入力シート!BP59</f>
        <v>0</v>
      </c>
      <c r="BQ57" s="486"/>
      <c r="BR57" s="486">
        <f>入力シート!BR59</f>
        <v>0</v>
      </c>
      <c r="BS57" s="489"/>
      <c r="BT57" s="485">
        <f>入力シート!BT59</f>
        <v>0</v>
      </c>
      <c r="BU57" s="486"/>
      <c r="BV57" s="486">
        <f>入力シート!BV59</f>
        <v>0</v>
      </c>
      <c r="BW57" s="487"/>
      <c r="BX57" s="488">
        <f>入力シート!BX59</f>
        <v>0</v>
      </c>
      <c r="BY57" s="486"/>
      <c r="BZ57" s="486">
        <f>入力シート!BZ59</f>
        <v>0</v>
      </c>
      <c r="CA57" s="489"/>
      <c r="CB57" s="488">
        <f>入力シート!CB59</f>
        <v>0</v>
      </c>
      <c r="CC57" s="486"/>
      <c r="CD57" s="486">
        <f>入力シート!CD59</f>
        <v>0</v>
      </c>
      <c r="CE57" s="489"/>
      <c r="CF57" s="647">
        <f>入力シート!CF59</f>
        <v>0</v>
      </c>
      <c r="CG57" s="649"/>
      <c r="CH57" s="486">
        <f>入力シート!CH59</f>
        <v>0</v>
      </c>
      <c r="CI57" s="615"/>
      <c r="CJ57" s="32"/>
      <c r="CK57" s="32"/>
      <c r="CL57" s="622">
        <v>1</v>
      </c>
      <c r="CM57" s="623"/>
      <c r="CN57" s="556" t="e">
        <f>VLOOKUP(1,WORK1!G4:H53,2,FALSE)</f>
        <v>#N/A</v>
      </c>
      <c r="CO57" s="557"/>
      <c r="CP57" s="557"/>
      <c r="CQ57" s="557"/>
      <c r="CR57" s="557"/>
      <c r="CS57" s="557"/>
      <c r="CT57" s="558"/>
      <c r="CU57" s="622">
        <v>1</v>
      </c>
      <c r="CV57" s="623"/>
      <c r="CW57" s="556" t="e">
        <f>VLOOKUP(1,WORK1!J4:K53,2,FALSE)</f>
        <v>#N/A</v>
      </c>
      <c r="CX57" s="557"/>
      <c r="CY57" s="557"/>
      <c r="CZ57" s="557"/>
      <c r="DA57" s="557"/>
      <c r="DB57" s="557"/>
      <c r="DC57" s="557"/>
      <c r="DD57" s="526">
        <v>1</v>
      </c>
      <c r="DE57" s="34">
        <v>1</v>
      </c>
      <c r="DF57" s="556" t="e">
        <f>VLOOKUP("11",WORK1!Y4:Z53,2,FALSE)</f>
        <v>#N/A</v>
      </c>
      <c r="DG57" s="557"/>
      <c r="DH57" s="557"/>
      <c r="DI57" s="557"/>
      <c r="DJ57" s="557"/>
      <c r="DK57" s="557"/>
      <c r="DL57" s="558"/>
      <c r="DM57" s="526">
        <v>1</v>
      </c>
      <c r="DN57" s="34">
        <v>1</v>
      </c>
      <c r="DO57" s="556" t="e">
        <f>VLOOKUP("11",WORK1!AD4:AE53,2,FALSE)</f>
        <v>#N/A</v>
      </c>
      <c r="DP57" s="557"/>
      <c r="DQ57" s="557"/>
      <c r="DR57" s="557"/>
      <c r="DS57" s="557"/>
      <c r="DT57" s="557"/>
      <c r="DU57" s="557"/>
      <c r="DV57" s="527"/>
      <c r="DW57" s="76">
        <v>5</v>
      </c>
      <c r="DX57" s="530" t="e">
        <f>VLOOKUP("D5",WORK1!AI4:AJ53,2,FALSE)</f>
        <v>#N/A</v>
      </c>
      <c r="DY57" s="531"/>
      <c r="DZ57" s="531"/>
      <c r="EA57" s="531"/>
      <c r="EB57" s="531"/>
      <c r="EC57" s="531"/>
      <c r="ED57" s="532"/>
      <c r="EE57" s="527"/>
      <c r="EF57" s="76">
        <v>5</v>
      </c>
      <c r="EG57" s="530" t="e">
        <f>VLOOKUP("D5",WORK1!AN4:AO53,2,FALSE)</f>
        <v>#N/A</v>
      </c>
      <c r="EH57" s="531"/>
      <c r="EI57" s="531"/>
      <c r="EJ57" s="531"/>
      <c r="EK57" s="531"/>
      <c r="EL57" s="531"/>
      <c r="EM57" s="532"/>
      <c r="EN57" s="534"/>
      <c r="EO57" s="48" t="s">
        <v>195</v>
      </c>
      <c r="EP57" s="530" t="e">
        <f>VLOOKUP("CR1",WORK1!AS4:AT53,2,FALSE)</f>
        <v>#N/A</v>
      </c>
      <c r="EQ57" s="531"/>
      <c r="ER57" s="531"/>
      <c r="ES57" s="531"/>
      <c r="ET57" s="531"/>
      <c r="EU57" s="531"/>
      <c r="EV57" s="532"/>
    </row>
    <row r="58" spans="1:152" ht="14.25" thickBot="1" x14ac:dyDescent="0.2">
      <c r="A58" s="633">
        <v>34</v>
      </c>
      <c r="B58" s="634"/>
      <c r="C58" s="607">
        <f>入力シート!C60</f>
        <v>0</v>
      </c>
      <c r="D58" s="486"/>
      <c r="E58" s="486"/>
      <c r="F58" s="486"/>
      <c r="G58" s="589">
        <f>入力シート!G60</f>
        <v>0</v>
      </c>
      <c r="H58" s="486"/>
      <c r="I58" s="486"/>
      <c r="J58" s="486"/>
      <c r="K58" s="589">
        <f>入力シート!K60</f>
        <v>0</v>
      </c>
      <c r="L58" s="486"/>
      <c r="M58" s="486"/>
      <c r="N58" s="486"/>
      <c r="O58" s="489"/>
      <c r="P58" s="628">
        <f>入力シート!P60</f>
        <v>0</v>
      </c>
      <c r="Q58" s="629"/>
      <c r="R58" s="629"/>
      <c r="S58" s="629"/>
      <c r="T58" s="629"/>
      <c r="U58" s="629"/>
      <c r="V58" s="629"/>
      <c r="W58" s="630">
        <f>入力シート!W60</f>
        <v>0</v>
      </c>
      <c r="X58" s="631"/>
      <c r="Y58" s="631"/>
      <c r="Z58" s="631"/>
      <c r="AA58" s="631"/>
      <c r="AB58" s="631"/>
      <c r="AC58" s="631"/>
      <c r="AD58" s="631"/>
      <c r="AE58" s="632"/>
      <c r="AF58" s="628">
        <f>入力シート!AF60</f>
        <v>0</v>
      </c>
      <c r="AG58" s="629"/>
      <c r="AH58" s="629"/>
      <c r="AI58" s="629"/>
      <c r="AJ58" s="629"/>
      <c r="AK58" s="629"/>
      <c r="AL58" s="629"/>
      <c r="AM58" s="629"/>
      <c r="AN58" s="645"/>
      <c r="AO58" s="627">
        <f>入力シート!AO60</f>
        <v>0</v>
      </c>
      <c r="AP58" s="489"/>
      <c r="AQ58" s="607">
        <f>入力シート!AQ60</f>
        <v>0</v>
      </c>
      <c r="AR58" s="486"/>
      <c r="AS58" s="486"/>
      <c r="AT58" s="589">
        <f>入力シート!AT60</f>
        <v>0</v>
      </c>
      <c r="AU58" s="486"/>
      <c r="AV58" s="589">
        <f>入力シート!AV60</f>
        <v>0</v>
      </c>
      <c r="AW58" s="489"/>
      <c r="AX58" s="652">
        <f>入力シート!AX60</f>
        <v>0</v>
      </c>
      <c r="AY58" s="456"/>
      <c r="AZ58" s="513">
        <f>入力シート!AZ60</f>
        <v>0</v>
      </c>
      <c r="BA58" s="514"/>
      <c r="BB58" s="513">
        <f>入力シート!BB60</f>
        <v>0</v>
      </c>
      <c r="BC58" s="514"/>
      <c r="BD58" s="513">
        <f>入力シート!BD60</f>
        <v>0</v>
      </c>
      <c r="BE58" s="514"/>
      <c r="BF58" s="513">
        <f>入力シート!BF60</f>
        <v>0</v>
      </c>
      <c r="BG58" s="514"/>
      <c r="BH58" s="488">
        <f>入力シート!BH60</f>
        <v>0</v>
      </c>
      <c r="BI58" s="486"/>
      <c r="BJ58" s="486">
        <f>入力シート!BJ60</f>
        <v>0</v>
      </c>
      <c r="BK58" s="489"/>
      <c r="BL58" s="485">
        <f>入力シート!BL60</f>
        <v>0</v>
      </c>
      <c r="BM58" s="486"/>
      <c r="BN58" s="486">
        <f>入力シート!BN60</f>
        <v>0</v>
      </c>
      <c r="BO58" s="487"/>
      <c r="BP58" s="488">
        <f>入力シート!BP60</f>
        <v>0</v>
      </c>
      <c r="BQ58" s="486"/>
      <c r="BR58" s="486">
        <f>入力シート!BR60</f>
        <v>0</v>
      </c>
      <c r="BS58" s="489"/>
      <c r="BT58" s="485">
        <f>入力シート!BT60</f>
        <v>0</v>
      </c>
      <c r="BU58" s="486"/>
      <c r="BV58" s="486">
        <f>入力シート!BV60</f>
        <v>0</v>
      </c>
      <c r="BW58" s="487"/>
      <c r="BX58" s="488">
        <f>入力シート!BX60</f>
        <v>0</v>
      </c>
      <c r="BY58" s="486"/>
      <c r="BZ58" s="486">
        <f>入力シート!BZ60</f>
        <v>0</v>
      </c>
      <c r="CA58" s="489"/>
      <c r="CB58" s="488">
        <f>入力シート!CB60</f>
        <v>0</v>
      </c>
      <c r="CC58" s="486"/>
      <c r="CD58" s="486">
        <f>入力シート!CD60</f>
        <v>0</v>
      </c>
      <c r="CE58" s="489"/>
      <c r="CF58" s="647">
        <f>入力シート!CF60</f>
        <v>0</v>
      </c>
      <c r="CG58" s="649"/>
      <c r="CH58" s="486">
        <f>入力シート!CH60</f>
        <v>0</v>
      </c>
      <c r="CI58" s="615"/>
      <c r="CJ58" s="32"/>
      <c r="CK58" s="32"/>
      <c r="CL58" s="518">
        <v>2</v>
      </c>
      <c r="CM58" s="519"/>
      <c r="CN58" s="520" t="e">
        <f>VLOOKUP(2,WORK1!G4:H53,2,FALSE)</f>
        <v>#N/A</v>
      </c>
      <c r="CO58" s="521"/>
      <c r="CP58" s="521"/>
      <c r="CQ58" s="521"/>
      <c r="CR58" s="521"/>
      <c r="CS58" s="521"/>
      <c r="CT58" s="522"/>
      <c r="CU58" s="518">
        <v>2</v>
      </c>
      <c r="CV58" s="519"/>
      <c r="CW58" s="520" t="e">
        <f>VLOOKUP(2,WORK1!J4:K53,2,FALSE)</f>
        <v>#N/A</v>
      </c>
      <c r="CX58" s="521"/>
      <c r="CY58" s="521"/>
      <c r="CZ58" s="521"/>
      <c r="DA58" s="521"/>
      <c r="DB58" s="521"/>
      <c r="DC58" s="521"/>
      <c r="DD58" s="527"/>
      <c r="DE58" s="76">
        <v>2</v>
      </c>
      <c r="DF58" s="520" t="e">
        <f>VLOOKUP("12",WORK1!Y4:Z53,2,FALSE)</f>
        <v>#N/A</v>
      </c>
      <c r="DG58" s="521"/>
      <c r="DH58" s="521"/>
      <c r="DI58" s="521"/>
      <c r="DJ58" s="521"/>
      <c r="DK58" s="521"/>
      <c r="DL58" s="522"/>
      <c r="DM58" s="527"/>
      <c r="DN58" s="76">
        <v>2</v>
      </c>
      <c r="DO58" s="520" t="e">
        <f>VLOOKUP("12",WORK1!AD4:AE53,2,FALSE)</f>
        <v>#N/A</v>
      </c>
      <c r="DP58" s="521"/>
      <c r="DQ58" s="521"/>
      <c r="DR58" s="521"/>
      <c r="DS58" s="521"/>
      <c r="DT58" s="521"/>
      <c r="DU58" s="521"/>
      <c r="DV58" s="527"/>
      <c r="DW58" s="76">
        <v>6</v>
      </c>
      <c r="DX58" s="530" t="e">
        <f>VLOOKUP("D6",WORK1!AI4:AJ53,2,FALSE)</f>
        <v>#N/A</v>
      </c>
      <c r="DY58" s="531"/>
      <c r="DZ58" s="531"/>
      <c r="EA58" s="531"/>
      <c r="EB58" s="531"/>
      <c r="EC58" s="531"/>
      <c r="ED58" s="532"/>
      <c r="EE58" s="527"/>
      <c r="EF58" s="76">
        <v>6</v>
      </c>
      <c r="EG58" s="530" t="e">
        <f>VLOOKUP("D6",WORK1!AN4:AO53,2,FALSE)</f>
        <v>#N/A</v>
      </c>
      <c r="EH58" s="531"/>
      <c r="EI58" s="531"/>
      <c r="EJ58" s="531"/>
      <c r="EK58" s="531"/>
      <c r="EL58" s="531"/>
      <c r="EM58" s="532"/>
      <c r="EN58" s="535"/>
      <c r="EO58" s="49" t="s">
        <v>196</v>
      </c>
      <c r="EP58" s="548" t="e">
        <f>VLOOKUP("CR2",WORK1!AS4:AT53,2,FALSE)</f>
        <v>#N/A</v>
      </c>
      <c r="EQ58" s="549"/>
      <c r="ER58" s="549"/>
      <c r="ES58" s="549"/>
      <c r="ET58" s="549"/>
      <c r="EU58" s="549"/>
      <c r="EV58" s="550"/>
    </row>
    <row r="59" spans="1:152" x14ac:dyDescent="0.15">
      <c r="A59" s="633">
        <v>35</v>
      </c>
      <c r="B59" s="634"/>
      <c r="C59" s="607">
        <f>入力シート!C61</f>
        <v>0</v>
      </c>
      <c r="D59" s="486"/>
      <c r="E59" s="486"/>
      <c r="F59" s="486"/>
      <c r="G59" s="589">
        <f>入力シート!G61</f>
        <v>0</v>
      </c>
      <c r="H59" s="486"/>
      <c r="I59" s="486"/>
      <c r="J59" s="486"/>
      <c r="K59" s="589">
        <f>入力シート!K61</f>
        <v>0</v>
      </c>
      <c r="L59" s="486"/>
      <c r="M59" s="486"/>
      <c r="N59" s="486"/>
      <c r="O59" s="489"/>
      <c r="P59" s="628">
        <f>入力シート!P61</f>
        <v>0</v>
      </c>
      <c r="Q59" s="629"/>
      <c r="R59" s="629"/>
      <c r="S59" s="629"/>
      <c r="T59" s="629"/>
      <c r="U59" s="629"/>
      <c r="V59" s="629"/>
      <c r="W59" s="630">
        <f>入力シート!W61</f>
        <v>0</v>
      </c>
      <c r="X59" s="631"/>
      <c r="Y59" s="631"/>
      <c r="Z59" s="631"/>
      <c r="AA59" s="631"/>
      <c r="AB59" s="631"/>
      <c r="AC59" s="631"/>
      <c r="AD59" s="631"/>
      <c r="AE59" s="632"/>
      <c r="AF59" s="628">
        <f>入力シート!AF61</f>
        <v>0</v>
      </c>
      <c r="AG59" s="629"/>
      <c r="AH59" s="629"/>
      <c r="AI59" s="629"/>
      <c r="AJ59" s="629"/>
      <c r="AK59" s="629"/>
      <c r="AL59" s="629"/>
      <c r="AM59" s="629"/>
      <c r="AN59" s="645"/>
      <c r="AO59" s="627">
        <f>入力シート!AO61</f>
        <v>0</v>
      </c>
      <c r="AP59" s="489"/>
      <c r="AQ59" s="607">
        <f>入力シート!AQ61</f>
        <v>0</v>
      </c>
      <c r="AR59" s="486"/>
      <c r="AS59" s="486"/>
      <c r="AT59" s="589">
        <f>入力シート!AT61</f>
        <v>0</v>
      </c>
      <c r="AU59" s="486"/>
      <c r="AV59" s="589">
        <f>入力シート!AV61</f>
        <v>0</v>
      </c>
      <c r="AW59" s="489"/>
      <c r="AX59" s="652">
        <f>入力シート!AX61</f>
        <v>0</v>
      </c>
      <c r="AY59" s="456"/>
      <c r="AZ59" s="513">
        <f>入力シート!AZ61</f>
        <v>0</v>
      </c>
      <c r="BA59" s="514"/>
      <c r="BB59" s="513">
        <f>入力シート!BB61</f>
        <v>0</v>
      </c>
      <c r="BC59" s="514"/>
      <c r="BD59" s="513">
        <f>入力シート!BD61</f>
        <v>0</v>
      </c>
      <c r="BE59" s="514"/>
      <c r="BF59" s="513">
        <f>入力シート!BF61</f>
        <v>0</v>
      </c>
      <c r="BG59" s="514"/>
      <c r="BH59" s="488">
        <f>入力シート!BH61</f>
        <v>0</v>
      </c>
      <c r="BI59" s="486"/>
      <c r="BJ59" s="486">
        <f>入力シート!BJ61</f>
        <v>0</v>
      </c>
      <c r="BK59" s="489"/>
      <c r="BL59" s="485">
        <f>入力シート!BL61</f>
        <v>0</v>
      </c>
      <c r="BM59" s="486"/>
      <c r="BN59" s="486">
        <f>入力シート!BN61</f>
        <v>0</v>
      </c>
      <c r="BO59" s="487"/>
      <c r="BP59" s="488">
        <f>入力シート!BP61</f>
        <v>0</v>
      </c>
      <c r="BQ59" s="486"/>
      <c r="BR59" s="486">
        <f>入力シート!BR61</f>
        <v>0</v>
      </c>
      <c r="BS59" s="489"/>
      <c r="BT59" s="485">
        <f>入力シート!BT61</f>
        <v>0</v>
      </c>
      <c r="BU59" s="486"/>
      <c r="BV59" s="486">
        <f>入力シート!BV61</f>
        <v>0</v>
      </c>
      <c r="BW59" s="487"/>
      <c r="BX59" s="488">
        <f>入力シート!BX61</f>
        <v>0</v>
      </c>
      <c r="BY59" s="486"/>
      <c r="BZ59" s="486">
        <f>入力シート!BZ61</f>
        <v>0</v>
      </c>
      <c r="CA59" s="489"/>
      <c r="CB59" s="488">
        <f>入力シート!CB61</f>
        <v>0</v>
      </c>
      <c r="CC59" s="486"/>
      <c r="CD59" s="486">
        <f>入力シート!CD61</f>
        <v>0</v>
      </c>
      <c r="CE59" s="489"/>
      <c r="CF59" s="647">
        <f>入力シート!CF61</f>
        <v>0</v>
      </c>
      <c r="CG59" s="649"/>
      <c r="CH59" s="486">
        <f>入力シート!CH61</f>
        <v>0</v>
      </c>
      <c r="CI59" s="615"/>
      <c r="CJ59" s="32"/>
      <c r="CK59" s="32"/>
      <c r="CL59" s="518">
        <v>3</v>
      </c>
      <c r="CM59" s="519"/>
      <c r="CN59" s="520" t="e">
        <f>VLOOKUP(3,WORK1!G4:H53,2,FALSE)</f>
        <v>#N/A</v>
      </c>
      <c r="CO59" s="521"/>
      <c r="CP59" s="521"/>
      <c r="CQ59" s="521"/>
      <c r="CR59" s="521"/>
      <c r="CS59" s="521"/>
      <c r="CT59" s="522"/>
      <c r="CU59" s="518">
        <v>3</v>
      </c>
      <c r="CV59" s="519"/>
      <c r="CW59" s="520" t="e">
        <f>VLOOKUP(3,WORK1!J4:K53,2,FALSE)</f>
        <v>#N/A</v>
      </c>
      <c r="CX59" s="521"/>
      <c r="CY59" s="521"/>
      <c r="CZ59" s="521"/>
      <c r="DA59" s="521"/>
      <c r="DB59" s="521"/>
      <c r="DC59" s="521"/>
      <c r="DD59" s="527"/>
      <c r="DE59" s="35" t="s">
        <v>12</v>
      </c>
      <c r="DF59" s="523" t="e">
        <f>VLOOKUP("1R",WORK1!Y4:Z53,2,FALSE)</f>
        <v>#N/A</v>
      </c>
      <c r="DG59" s="524"/>
      <c r="DH59" s="524"/>
      <c r="DI59" s="524"/>
      <c r="DJ59" s="524"/>
      <c r="DK59" s="524"/>
      <c r="DL59" s="525"/>
      <c r="DM59" s="527"/>
      <c r="DN59" s="35" t="s">
        <v>12</v>
      </c>
      <c r="DO59" s="523" t="e">
        <f>VLOOKUP("1R",WORK1!AD4:AE53,2,FALSE)</f>
        <v>#N/A</v>
      </c>
      <c r="DP59" s="524"/>
      <c r="DQ59" s="524"/>
      <c r="DR59" s="524"/>
      <c r="DS59" s="524"/>
      <c r="DT59" s="524"/>
      <c r="DU59" s="524"/>
      <c r="DV59" s="527"/>
      <c r="DW59" s="76">
        <v>7</v>
      </c>
      <c r="DX59" s="530" t="e">
        <f>VLOOKUP("D7",WORK1!AI4:AJ53,2,FALSE)</f>
        <v>#N/A</v>
      </c>
      <c r="DY59" s="531"/>
      <c r="DZ59" s="531"/>
      <c r="EA59" s="531"/>
      <c r="EB59" s="531"/>
      <c r="EC59" s="531"/>
      <c r="ED59" s="532"/>
      <c r="EE59" s="527"/>
      <c r="EF59" s="76">
        <v>7</v>
      </c>
      <c r="EG59" s="530" t="e">
        <f>VLOOKUP("D7",WORK1!AN4:AO53,2,FALSE)</f>
        <v>#N/A</v>
      </c>
      <c r="EH59" s="531"/>
      <c r="EI59" s="531"/>
      <c r="EJ59" s="531"/>
      <c r="EK59" s="531"/>
      <c r="EL59" s="531"/>
      <c r="EM59" s="532"/>
      <c r="EN59" s="32"/>
      <c r="EO59" s="32"/>
      <c r="EP59" s="32"/>
      <c r="EQ59" s="32"/>
      <c r="ER59" s="32"/>
      <c r="ES59" s="32"/>
      <c r="ET59" s="32"/>
      <c r="EU59" s="32"/>
      <c r="EV59" s="32"/>
    </row>
    <row r="60" spans="1:152" x14ac:dyDescent="0.15">
      <c r="A60" s="633">
        <v>36</v>
      </c>
      <c r="B60" s="634"/>
      <c r="C60" s="607">
        <f>入力シート!C62</f>
        <v>0</v>
      </c>
      <c r="D60" s="486"/>
      <c r="E60" s="486"/>
      <c r="F60" s="486"/>
      <c r="G60" s="589">
        <f>入力シート!G62</f>
        <v>0</v>
      </c>
      <c r="H60" s="486"/>
      <c r="I60" s="486"/>
      <c r="J60" s="486"/>
      <c r="K60" s="589">
        <f>入力シート!K62</f>
        <v>0</v>
      </c>
      <c r="L60" s="486"/>
      <c r="M60" s="486"/>
      <c r="N60" s="486"/>
      <c r="O60" s="489"/>
      <c r="P60" s="628">
        <f>入力シート!P62</f>
        <v>0</v>
      </c>
      <c r="Q60" s="629"/>
      <c r="R60" s="629"/>
      <c r="S60" s="629"/>
      <c r="T60" s="629"/>
      <c r="U60" s="629"/>
      <c r="V60" s="629"/>
      <c r="W60" s="630">
        <f>入力シート!W62</f>
        <v>0</v>
      </c>
      <c r="X60" s="631"/>
      <c r="Y60" s="631"/>
      <c r="Z60" s="631"/>
      <c r="AA60" s="631"/>
      <c r="AB60" s="631"/>
      <c r="AC60" s="631"/>
      <c r="AD60" s="631"/>
      <c r="AE60" s="632"/>
      <c r="AF60" s="628">
        <f>入力シート!AF62</f>
        <v>0</v>
      </c>
      <c r="AG60" s="629"/>
      <c r="AH60" s="629"/>
      <c r="AI60" s="629"/>
      <c r="AJ60" s="629"/>
      <c r="AK60" s="629"/>
      <c r="AL60" s="629"/>
      <c r="AM60" s="629"/>
      <c r="AN60" s="645"/>
      <c r="AO60" s="627">
        <f>入力シート!AO62</f>
        <v>0</v>
      </c>
      <c r="AP60" s="489"/>
      <c r="AQ60" s="607">
        <f>入力シート!AQ62</f>
        <v>0</v>
      </c>
      <c r="AR60" s="486"/>
      <c r="AS60" s="486"/>
      <c r="AT60" s="589">
        <f>入力シート!AT62</f>
        <v>0</v>
      </c>
      <c r="AU60" s="486"/>
      <c r="AV60" s="589">
        <f>入力シート!AV62</f>
        <v>0</v>
      </c>
      <c r="AW60" s="489"/>
      <c r="AX60" s="652">
        <f>入力シート!AX62</f>
        <v>0</v>
      </c>
      <c r="AY60" s="456"/>
      <c r="AZ60" s="513">
        <f>入力シート!AZ62</f>
        <v>0</v>
      </c>
      <c r="BA60" s="514"/>
      <c r="BB60" s="513">
        <f>入力シート!BB62</f>
        <v>0</v>
      </c>
      <c r="BC60" s="514"/>
      <c r="BD60" s="513">
        <f>入力シート!BD62</f>
        <v>0</v>
      </c>
      <c r="BE60" s="514"/>
      <c r="BF60" s="513">
        <f>入力シート!BF62</f>
        <v>0</v>
      </c>
      <c r="BG60" s="514"/>
      <c r="BH60" s="488">
        <f>入力シート!BH62</f>
        <v>0</v>
      </c>
      <c r="BI60" s="486"/>
      <c r="BJ60" s="486">
        <f>入力シート!BJ62</f>
        <v>0</v>
      </c>
      <c r="BK60" s="489"/>
      <c r="BL60" s="485">
        <f>入力シート!BL62</f>
        <v>0</v>
      </c>
      <c r="BM60" s="486"/>
      <c r="BN60" s="486">
        <f>入力シート!BN62</f>
        <v>0</v>
      </c>
      <c r="BO60" s="487"/>
      <c r="BP60" s="488">
        <f>入力シート!BP62</f>
        <v>0</v>
      </c>
      <c r="BQ60" s="486"/>
      <c r="BR60" s="486">
        <f>入力シート!BR62</f>
        <v>0</v>
      </c>
      <c r="BS60" s="489"/>
      <c r="BT60" s="485">
        <f>入力シート!BT62</f>
        <v>0</v>
      </c>
      <c r="BU60" s="486"/>
      <c r="BV60" s="486">
        <f>入力シート!BV62</f>
        <v>0</v>
      </c>
      <c r="BW60" s="487"/>
      <c r="BX60" s="488">
        <f>入力シート!BX62</f>
        <v>0</v>
      </c>
      <c r="BY60" s="486"/>
      <c r="BZ60" s="486">
        <f>入力シート!BZ62</f>
        <v>0</v>
      </c>
      <c r="CA60" s="489"/>
      <c r="CB60" s="488">
        <f>入力シート!CB62</f>
        <v>0</v>
      </c>
      <c r="CC60" s="486"/>
      <c r="CD60" s="486">
        <f>入力シート!CD62</f>
        <v>0</v>
      </c>
      <c r="CE60" s="489"/>
      <c r="CF60" s="647">
        <f>入力シート!CF62</f>
        <v>0</v>
      </c>
      <c r="CG60" s="649"/>
      <c r="CH60" s="486">
        <f>入力シート!CH62</f>
        <v>0</v>
      </c>
      <c r="CI60" s="615"/>
      <c r="CJ60" s="32"/>
      <c r="CK60" s="32"/>
      <c r="CL60" s="518">
        <v>4</v>
      </c>
      <c r="CM60" s="519"/>
      <c r="CN60" s="520" t="e">
        <f>VLOOKUP(4,WORK1!G4:H53,2,FALSE)</f>
        <v>#N/A</v>
      </c>
      <c r="CO60" s="521"/>
      <c r="CP60" s="521"/>
      <c r="CQ60" s="521"/>
      <c r="CR60" s="521"/>
      <c r="CS60" s="521"/>
      <c r="CT60" s="522"/>
      <c r="CU60" s="518">
        <v>4</v>
      </c>
      <c r="CV60" s="519"/>
      <c r="CW60" s="520" t="e">
        <f>VLOOKUP(4,WORK1!J4:K53,2,FALSE)</f>
        <v>#N/A</v>
      </c>
      <c r="CX60" s="521"/>
      <c r="CY60" s="521"/>
      <c r="CZ60" s="521"/>
      <c r="DA60" s="521"/>
      <c r="DB60" s="521"/>
      <c r="DC60" s="521"/>
      <c r="DD60" s="528">
        <v>2</v>
      </c>
      <c r="DE60" s="76">
        <v>1</v>
      </c>
      <c r="DF60" s="520" t="e">
        <f>VLOOKUP("21",WORK1!Y4:Z53,2,FALSE)</f>
        <v>#N/A</v>
      </c>
      <c r="DG60" s="521"/>
      <c r="DH60" s="521"/>
      <c r="DI60" s="521"/>
      <c r="DJ60" s="521"/>
      <c r="DK60" s="521"/>
      <c r="DL60" s="522"/>
      <c r="DM60" s="528">
        <v>2</v>
      </c>
      <c r="DN60" s="76">
        <v>1</v>
      </c>
      <c r="DO60" s="520" t="e">
        <f>VLOOKUP("21",WORK1!AD4:AE53,2,FALSE)</f>
        <v>#N/A</v>
      </c>
      <c r="DP60" s="521"/>
      <c r="DQ60" s="521"/>
      <c r="DR60" s="521"/>
      <c r="DS60" s="521"/>
      <c r="DT60" s="521"/>
      <c r="DU60" s="521"/>
      <c r="DV60" s="527"/>
      <c r="DW60" s="76">
        <v>8</v>
      </c>
      <c r="DX60" s="530" t="e">
        <f>VLOOKUP("D8",WORK1!AI4:AJ53,2,FALSE)</f>
        <v>#N/A</v>
      </c>
      <c r="DY60" s="531"/>
      <c r="DZ60" s="531"/>
      <c r="EA60" s="531"/>
      <c r="EB60" s="531"/>
      <c r="EC60" s="531"/>
      <c r="ED60" s="532"/>
      <c r="EE60" s="527"/>
      <c r="EF60" s="76">
        <v>8</v>
      </c>
      <c r="EG60" s="530" t="e">
        <f>VLOOKUP("D8",WORK1!AN4:AO53,2,FALSE)</f>
        <v>#N/A</v>
      </c>
      <c r="EH60" s="531"/>
      <c r="EI60" s="531"/>
      <c r="EJ60" s="531"/>
      <c r="EK60" s="531"/>
      <c r="EL60" s="531"/>
      <c r="EM60" s="532"/>
      <c r="EN60" s="32"/>
      <c r="EO60" s="32"/>
      <c r="EP60" s="32"/>
      <c r="EQ60" s="32"/>
      <c r="ER60" s="32"/>
      <c r="ES60" s="32"/>
      <c r="ET60" s="32"/>
      <c r="EU60" s="32"/>
      <c r="EV60" s="32"/>
    </row>
    <row r="61" spans="1:152" x14ac:dyDescent="0.15">
      <c r="A61" s="633">
        <v>37</v>
      </c>
      <c r="B61" s="634"/>
      <c r="C61" s="607">
        <f>入力シート!C63</f>
        <v>0</v>
      </c>
      <c r="D61" s="486"/>
      <c r="E61" s="486"/>
      <c r="F61" s="486"/>
      <c r="G61" s="589">
        <f>入力シート!G63</f>
        <v>0</v>
      </c>
      <c r="H61" s="486"/>
      <c r="I61" s="486"/>
      <c r="J61" s="486"/>
      <c r="K61" s="589">
        <f>入力シート!K63</f>
        <v>0</v>
      </c>
      <c r="L61" s="486"/>
      <c r="M61" s="486"/>
      <c r="N61" s="486"/>
      <c r="O61" s="489"/>
      <c r="P61" s="628">
        <f>入力シート!P63</f>
        <v>0</v>
      </c>
      <c r="Q61" s="629"/>
      <c r="R61" s="629"/>
      <c r="S61" s="629"/>
      <c r="T61" s="629"/>
      <c r="U61" s="629"/>
      <c r="V61" s="629"/>
      <c r="W61" s="630">
        <f>入力シート!W63</f>
        <v>0</v>
      </c>
      <c r="X61" s="631"/>
      <c r="Y61" s="631"/>
      <c r="Z61" s="631"/>
      <c r="AA61" s="631"/>
      <c r="AB61" s="631"/>
      <c r="AC61" s="631"/>
      <c r="AD61" s="631"/>
      <c r="AE61" s="632"/>
      <c r="AF61" s="628">
        <f>入力シート!AF63</f>
        <v>0</v>
      </c>
      <c r="AG61" s="629"/>
      <c r="AH61" s="629"/>
      <c r="AI61" s="629"/>
      <c r="AJ61" s="629"/>
      <c r="AK61" s="629"/>
      <c r="AL61" s="629"/>
      <c r="AM61" s="629"/>
      <c r="AN61" s="645"/>
      <c r="AO61" s="627">
        <f>入力シート!AO63</f>
        <v>0</v>
      </c>
      <c r="AP61" s="489"/>
      <c r="AQ61" s="607">
        <f>入力シート!AQ63</f>
        <v>0</v>
      </c>
      <c r="AR61" s="486"/>
      <c r="AS61" s="486"/>
      <c r="AT61" s="589">
        <f>入力シート!AT63</f>
        <v>0</v>
      </c>
      <c r="AU61" s="486"/>
      <c r="AV61" s="589">
        <f>入力シート!AV63</f>
        <v>0</v>
      </c>
      <c r="AW61" s="489"/>
      <c r="AX61" s="652">
        <f>入力シート!AX63</f>
        <v>0</v>
      </c>
      <c r="AY61" s="456"/>
      <c r="AZ61" s="513">
        <f>入力シート!AZ63</f>
        <v>0</v>
      </c>
      <c r="BA61" s="514"/>
      <c r="BB61" s="513">
        <f>入力シート!BB63</f>
        <v>0</v>
      </c>
      <c r="BC61" s="514"/>
      <c r="BD61" s="513">
        <f>入力シート!BD63</f>
        <v>0</v>
      </c>
      <c r="BE61" s="514"/>
      <c r="BF61" s="513">
        <f>入力シート!BF63</f>
        <v>0</v>
      </c>
      <c r="BG61" s="514"/>
      <c r="BH61" s="488">
        <f>入力シート!BH63</f>
        <v>0</v>
      </c>
      <c r="BI61" s="486"/>
      <c r="BJ61" s="486">
        <f>入力シート!BJ63</f>
        <v>0</v>
      </c>
      <c r="BK61" s="489"/>
      <c r="BL61" s="485">
        <f>入力シート!BL63</f>
        <v>0</v>
      </c>
      <c r="BM61" s="486"/>
      <c r="BN61" s="486">
        <f>入力シート!BN63</f>
        <v>0</v>
      </c>
      <c r="BO61" s="487"/>
      <c r="BP61" s="488">
        <f>入力シート!BP63</f>
        <v>0</v>
      </c>
      <c r="BQ61" s="486"/>
      <c r="BR61" s="486">
        <f>入力シート!BR63</f>
        <v>0</v>
      </c>
      <c r="BS61" s="489"/>
      <c r="BT61" s="485">
        <f>入力シート!BT63</f>
        <v>0</v>
      </c>
      <c r="BU61" s="486"/>
      <c r="BV61" s="486">
        <f>入力シート!BV63</f>
        <v>0</v>
      </c>
      <c r="BW61" s="487"/>
      <c r="BX61" s="488">
        <f>入力シート!BX63</f>
        <v>0</v>
      </c>
      <c r="BY61" s="486"/>
      <c r="BZ61" s="486">
        <f>入力シート!BZ63</f>
        <v>0</v>
      </c>
      <c r="CA61" s="489"/>
      <c r="CB61" s="488">
        <f>入力シート!CB63</f>
        <v>0</v>
      </c>
      <c r="CC61" s="486"/>
      <c r="CD61" s="486">
        <f>入力シート!CD63</f>
        <v>0</v>
      </c>
      <c r="CE61" s="489"/>
      <c r="CF61" s="647">
        <f>入力シート!CF63</f>
        <v>0</v>
      </c>
      <c r="CG61" s="649"/>
      <c r="CH61" s="486">
        <f>入力シート!CH63</f>
        <v>0</v>
      </c>
      <c r="CI61" s="615"/>
      <c r="CJ61" s="32"/>
      <c r="CK61" s="32"/>
      <c r="CL61" s="518">
        <v>5</v>
      </c>
      <c r="CM61" s="519"/>
      <c r="CN61" s="520" t="e">
        <f>VLOOKUP(5,WORK1!G4:H53,2,FALSE)</f>
        <v>#N/A</v>
      </c>
      <c r="CO61" s="521"/>
      <c r="CP61" s="521"/>
      <c r="CQ61" s="521"/>
      <c r="CR61" s="521"/>
      <c r="CS61" s="521"/>
      <c r="CT61" s="522"/>
      <c r="CU61" s="518">
        <v>5</v>
      </c>
      <c r="CV61" s="519"/>
      <c r="CW61" s="520" t="e">
        <f>VLOOKUP(5,WORK1!J4:K53,2,FALSE)</f>
        <v>#N/A</v>
      </c>
      <c r="CX61" s="521"/>
      <c r="CY61" s="521"/>
      <c r="CZ61" s="521"/>
      <c r="DA61" s="521"/>
      <c r="DB61" s="521"/>
      <c r="DC61" s="521"/>
      <c r="DD61" s="527"/>
      <c r="DE61" s="76">
        <v>2</v>
      </c>
      <c r="DF61" s="520" t="e">
        <f>VLOOKUP("22",WORK1!Y4:Z53,2,FALSE)</f>
        <v>#N/A</v>
      </c>
      <c r="DG61" s="521"/>
      <c r="DH61" s="521"/>
      <c r="DI61" s="521"/>
      <c r="DJ61" s="521"/>
      <c r="DK61" s="521"/>
      <c r="DL61" s="522"/>
      <c r="DM61" s="527"/>
      <c r="DN61" s="76">
        <v>2</v>
      </c>
      <c r="DO61" s="520" t="e">
        <f>VLOOKUP("22",WORK1!AD4:AE53,2,FALSE)</f>
        <v>#N/A</v>
      </c>
      <c r="DP61" s="521"/>
      <c r="DQ61" s="521"/>
      <c r="DR61" s="521"/>
      <c r="DS61" s="521"/>
      <c r="DT61" s="521"/>
      <c r="DU61" s="521"/>
      <c r="DV61" s="527"/>
      <c r="DW61" s="37" t="s">
        <v>10</v>
      </c>
      <c r="DX61" s="530" t="e">
        <f>VLOOKUP("DR1",WORK1!AI4:AJ53,2,FALSE)</f>
        <v>#N/A</v>
      </c>
      <c r="DY61" s="531"/>
      <c r="DZ61" s="531"/>
      <c r="EA61" s="531"/>
      <c r="EB61" s="531"/>
      <c r="EC61" s="531"/>
      <c r="ED61" s="532"/>
      <c r="EE61" s="527"/>
      <c r="EF61" s="37" t="s">
        <v>10</v>
      </c>
      <c r="EG61" s="530" t="e">
        <f>VLOOKUP("DR1",WORK1!AN4:AO53,2,FALSE)</f>
        <v>#N/A</v>
      </c>
      <c r="EH61" s="531"/>
      <c r="EI61" s="531"/>
      <c r="EJ61" s="531"/>
      <c r="EK61" s="531"/>
      <c r="EL61" s="531"/>
      <c r="EM61" s="532"/>
      <c r="EN61" s="32"/>
      <c r="EO61" s="32"/>
      <c r="EP61" s="32"/>
      <c r="EQ61" s="32"/>
      <c r="ER61" s="32"/>
      <c r="ES61" s="32"/>
      <c r="ET61" s="32"/>
      <c r="EU61" s="32"/>
      <c r="EV61" s="32"/>
    </row>
    <row r="62" spans="1:152" ht="14.25" thickBot="1" x14ac:dyDescent="0.2">
      <c r="A62" s="633">
        <v>38</v>
      </c>
      <c r="B62" s="634"/>
      <c r="C62" s="607">
        <f>入力シート!C64</f>
        <v>0</v>
      </c>
      <c r="D62" s="486"/>
      <c r="E62" s="486"/>
      <c r="F62" s="486"/>
      <c r="G62" s="589">
        <f>入力シート!G64</f>
        <v>0</v>
      </c>
      <c r="H62" s="486"/>
      <c r="I62" s="486"/>
      <c r="J62" s="486"/>
      <c r="K62" s="589">
        <f>入力シート!K64</f>
        <v>0</v>
      </c>
      <c r="L62" s="486"/>
      <c r="M62" s="486"/>
      <c r="N62" s="486"/>
      <c r="O62" s="489"/>
      <c r="P62" s="628">
        <f>入力シート!P64</f>
        <v>0</v>
      </c>
      <c r="Q62" s="629"/>
      <c r="R62" s="629"/>
      <c r="S62" s="629"/>
      <c r="T62" s="629"/>
      <c r="U62" s="629"/>
      <c r="V62" s="629"/>
      <c r="W62" s="630">
        <f>入力シート!W64</f>
        <v>0</v>
      </c>
      <c r="X62" s="631"/>
      <c r="Y62" s="631"/>
      <c r="Z62" s="631"/>
      <c r="AA62" s="631"/>
      <c r="AB62" s="631"/>
      <c r="AC62" s="631"/>
      <c r="AD62" s="631"/>
      <c r="AE62" s="632"/>
      <c r="AF62" s="628">
        <f>入力シート!AF64</f>
        <v>0</v>
      </c>
      <c r="AG62" s="629"/>
      <c r="AH62" s="629"/>
      <c r="AI62" s="629"/>
      <c r="AJ62" s="629"/>
      <c r="AK62" s="629"/>
      <c r="AL62" s="629"/>
      <c r="AM62" s="629"/>
      <c r="AN62" s="645"/>
      <c r="AO62" s="627">
        <f>入力シート!AO64</f>
        <v>0</v>
      </c>
      <c r="AP62" s="489"/>
      <c r="AQ62" s="607">
        <f>入力シート!AQ64</f>
        <v>0</v>
      </c>
      <c r="AR62" s="486"/>
      <c r="AS62" s="486"/>
      <c r="AT62" s="589">
        <f>入力シート!AT64</f>
        <v>0</v>
      </c>
      <c r="AU62" s="486"/>
      <c r="AV62" s="589">
        <f>入力シート!AV64</f>
        <v>0</v>
      </c>
      <c r="AW62" s="489"/>
      <c r="AX62" s="652">
        <f>入力シート!AX64</f>
        <v>0</v>
      </c>
      <c r="AY62" s="456"/>
      <c r="AZ62" s="513">
        <f>入力シート!AZ64</f>
        <v>0</v>
      </c>
      <c r="BA62" s="514"/>
      <c r="BB62" s="513">
        <f>入力シート!BB64</f>
        <v>0</v>
      </c>
      <c r="BC62" s="514"/>
      <c r="BD62" s="513">
        <f>入力シート!BD64</f>
        <v>0</v>
      </c>
      <c r="BE62" s="514"/>
      <c r="BF62" s="513">
        <f>入力シート!BF64</f>
        <v>0</v>
      </c>
      <c r="BG62" s="514"/>
      <c r="BH62" s="488">
        <f>入力シート!BH64</f>
        <v>0</v>
      </c>
      <c r="BI62" s="486"/>
      <c r="BJ62" s="486">
        <f>入力シート!BJ64</f>
        <v>0</v>
      </c>
      <c r="BK62" s="489"/>
      <c r="BL62" s="485">
        <f>入力シート!BL64</f>
        <v>0</v>
      </c>
      <c r="BM62" s="486"/>
      <c r="BN62" s="486">
        <f>入力シート!BN64</f>
        <v>0</v>
      </c>
      <c r="BO62" s="487"/>
      <c r="BP62" s="488">
        <f>入力シート!BP64</f>
        <v>0</v>
      </c>
      <c r="BQ62" s="486"/>
      <c r="BR62" s="486">
        <f>入力シート!BR64</f>
        <v>0</v>
      </c>
      <c r="BS62" s="489"/>
      <c r="BT62" s="485">
        <f>入力シート!BT64</f>
        <v>0</v>
      </c>
      <c r="BU62" s="486"/>
      <c r="BV62" s="486">
        <f>入力シート!BV64</f>
        <v>0</v>
      </c>
      <c r="BW62" s="487"/>
      <c r="BX62" s="488">
        <f>入力シート!BX64</f>
        <v>0</v>
      </c>
      <c r="BY62" s="486"/>
      <c r="BZ62" s="486">
        <f>入力シート!BZ64</f>
        <v>0</v>
      </c>
      <c r="CA62" s="489"/>
      <c r="CB62" s="488">
        <f>入力シート!CB64</f>
        <v>0</v>
      </c>
      <c r="CC62" s="486"/>
      <c r="CD62" s="486">
        <f>入力シート!CD64</f>
        <v>0</v>
      </c>
      <c r="CE62" s="489"/>
      <c r="CF62" s="647">
        <f>入力シート!CF64</f>
        <v>0</v>
      </c>
      <c r="CG62" s="649"/>
      <c r="CH62" s="486">
        <f>入力シート!CH64</f>
        <v>0</v>
      </c>
      <c r="CI62" s="615"/>
      <c r="CJ62" s="32"/>
      <c r="CK62" s="32"/>
      <c r="CL62" s="518">
        <v>6</v>
      </c>
      <c r="CM62" s="519"/>
      <c r="CN62" s="520" t="e">
        <f>VLOOKUP(6,WORK1!G4:H53,2,FALSE)</f>
        <v>#N/A</v>
      </c>
      <c r="CO62" s="521"/>
      <c r="CP62" s="521"/>
      <c r="CQ62" s="521"/>
      <c r="CR62" s="521"/>
      <c r="CS62" s="521"/>
      <c r="CT62" s="522"/>
      <c r="CU62" s="518">
        <v>6</v>
      </c>
      <c r="CV62" s="519"/>
      <c r="CW62" s="520" t="e">
        <f>VLOOKUP(6,WORK1!J4:K53,2,FALSE)</f>
        <v>#N/A</v>
      </c>
      <c r="CX62" s="521"/>
      <c r="CY62" s="521"/>
      <c r="CZ62" s="521"/>
      <c r="DA62" s="521"/>
      <c r="DB62" s="521"/>
      <c r="DC62" s="521"/>
      <c r="DD62" s="529"/>
      <c r="DE62" s="36" t="s">
        <v>12</v>
      </c>
      <c r="DF62" s="520" t="e">
        <f>VLOOKUP("2R",WORK1!Y4:Z53,2,FALSE)</f>
        <v>#N/A</v>
      </c>
      <c r="DG62" s="521"/>
      <c r="DH62" s="521"/>
      <c r="DI62" s="521"/>
      <c r="DJ62" s="521"/>
      <c r="DK62" s="521"/>
      <c r="DL62" s="522"/>
      <c r="DM62" s="529"/>
      <c r="DN62" s="36" t="s">
        <v>12</v>
      </c>
      <c r="DO62" s="520" t="e">
        <f>VLOOKUP("2R",WORK1!AD4:AE53,2,FALSE)</f>
        <v>#N/A</v>
      </c>
      <c r="DP62" s="521"/>
      <c r="DQ62" s="521"/>
      <c r="DR62" s="521"/>
      <c r="DS62" s="521"/>
      <c r="DT62" s="521"/>
      <c r="DU62" s="521"/>
      <c r="DV62" s="683"/>
      <c r="DW62" s="40" t="s">
        <v>11</v>
      </c>
      <c r="DX62" s="548" t="e">
        <f>VLOOKUP("DR2",WORK1!AI4:AJ53,2,FALSE)</f>
        <v>#N/A</v>
      </c>
      <c r="DY62" s="549"/>
      <c r="DZ62" s="549"/>
      <c r="EA62" s="549"/>
      <c r="EB62" s="549"/>
      <c r="EC62" s="549"/>
      <c r="ED62" s="550"/>
      <c r="EE62" s="683"/>
      <c r="EF62" s="40" t="s">
        <v>11</v>
      </c>
      <c r="EG62" s="548" t="e">
        <f>VLOOKUP("DR2",WORK1!AN4:AO53,2,FALSE)</f>
        <v>#N/A</v>
      </c>
      <c r="EH62" s="549"/>
      <c r="EI62" s="549"/>
      <c r="EJ62" s="549"/>
      <c r="EK62" s="549"/>
      <c r="EL62" s="549"/>
      <c r="EM62" s="550"/>
      <c r="EN62" s="32"/>
      <c r="EO62" s="32"/>
      <c r="EP62" s="32"/>
      <c r="EQ62" s="32"/>
      <c r="ER62" s="32"/>
      <c r="ES62" s="32"/>
      <c r="ET62" s="32"/>
      <c r="EU62" s="32"/>
      <c r="EV62" s="32"/>
    </row>
    <row r="63" spans="1:152" x14ac:dyDescent="0.15">
      <c r="A63" s="633">
        <v>39</v>
      </c>
      <c r="B63" s="634"/>
      <c r="C63" s="607">
        <f>入力シート!C65</f>
        <v>0</v>
      </c>
      <c r="D63" s="486"/>
      <c r="E63" s="486"/>
      <c r="F63" s="486"/>
      <c r="G63" s="589">
        <f>入力シート!G65</f>
        <v>0</v>
      </c>
      <c r="H63" s="486"/>
      <c r="I63" s="486"/>
      <c r="J63" s="486"/>
      <c r="K63" s="589">
        <f>入力シート!K65</f>
        <v>0</v>
      </c>
      <c r="L63" s="486"/>
      <c r="M63" s="486"/>
      <c r="N63" s="486"/>
      <c r="O63" s="489"/>
      <c r="P63" s="628">
        <f>入力シート!P65</f>
        <v>0</v>
      </c>
      <c r="Q63" s="629"/>
      <c r="R63" s="629"/>
      <c r="S63" s="629"/>
      <c r="T63" s="629"/>
      <c r="U63" s="629"/>
      <c r="V63" s="629"/>
      <c r="W63" s="630">
        <f>入力シート!W65</f>
        <v>0</v>
      </c>
      <c r="X63" s="631"/>
      <c r="Y63" s="631"/>
      <c r="Z63" s="631"/>
      <c r="AA63" s="631"/>
      <c r="AB63" s="631"/>
      <c r="AC63" s="631"/>
      <c r="AD63" s="631"/>
      <c r="AE63" s="632"/>
      <c r="AF63" s="628">
        <f>入力シート!AF65</f>
        <v>0</v>
      </c>
      <c r="AG63" s="629"/>
      <c r="AH63" s="629"/>
      <c r="AI63" s="629"/>
      <c r="AJ63" s="629"/>
      <c r="AK63" s="629"/>
      <c r="AL63" s="629"/>
      <c r="AM63" s="629"/>
      <c r="AN63" s="645"/>
      <c r="AO63" s="627">
        <f>入力シート!AO65</f>
        <v>0</v>
      </c>
      <c r="AP63" s="489"/>
      <c r="AQ63" s="607">
        <f>入力シート!AQ65</f>
        <v>0</v>
      </c>
      <c r="AR63" s="486"/>
      <c r="AS63" s="486"/>
      <c r="AT63" s="589">
        <f>入力シート!AT65</f>
        <v>0</v>
      </c>
      <c r="AU63" s="486"/>
      <c r="AV63" s="589">
        <f>入力シート!AV65</f>
        <v>0</v>
      </c>
      <c r="AW63" s="489"/>
      <c r="AX63" s="652">
        <f>入力シート!AX65</f>
        <v>0</v>
      </c>
      <c r="AY63" s="456"/>
      <c r="AZ63" s="513">
        <f>入力シート!AZ65</f>
        <v>0</v>
      </c>
      <c r="BA63" s="514"/>
      <c r="BB63" s="513">
        <f>入力シート!BB65</f>
        <v>0</v>
      </c>
      <c r="BC63" s="514"/>
      <c r="BD63" s="513">
        <f>入力シート!BD65</f>
        <v>0</v>
      </c>
      <c r="BE63" s="514"/>
      <c r="BF63" s="513">
        <f>入力シート!BF65</f>
        <v>0</v>
      </c>
      <c r="BG63" s="514"/>
      <c r="BH63" s="488">
        <f>入力シート!BH65</f>
        <v>0</v>
      </c>
      <c r="BI63" s="486"/>
      <c r="BJ63" s="486">
        <f>入力シート!BJ65</f>
        <v>0</v>
      </c>
      <c r="BK63" s="489"/>
      <c r="BL63" s="485">
        <f>入力シート!BL65</f>
        <v>0</v>
      </c>
      <c r="BM63" s="486"/>
      <c r="BN63" s="486">
        <f>入力シート!BN65</f>
        <v>0</v>
      </c>
      <c r="BO63" s="487"/>
      <c r="BP63" s="488">
        <f>入力シート!BP65</f>
        <v>0</v>
      </c>
      <c r="BQ63" s="486"/>
      <c r="BR63" s="486">
        <f>入力シート!BR65</f>
        <v>0</v>
      </c>
      <c r="BS63" s="489"/>
      <c r="BT63" s="485">
        <f>入力シート!BT65</f>
        <v>0</v>
      </c>
      <c r="BU63" s="486"/>
      <c r="BV63" s="486">
        <f>入力シート!BV65</f>
        <v>0</v>
      </c>
      <c r="BW63" s="487"/>
      <c r="BX63" s="488">
        <f>入力シート!BX65</f>
        <v>0</v>
      </c>
      <c r="BY63" s="486"/>
      <c r="BZ63" s="486">
        <f>入力シート!BZ65</f>
        <v>0</v>
      </c>
      <c r="CA63" s="489"/>
      <c r="CB63" s="488">
        <f>入力シート!CB65</f>
        <v>0</v>
      </c>
      <c r="CC63" s="486"/>
      <c r="CD63" s="486">
        <f>入力シート!CD65</f>
        <v>0</v>
      </c>
      <c r="CE63" s="489"/>
      <c r="CF63" s="647">
        <f>入力シート!CF65</f>
        <v>0</v>
      </c>
      <c r="CG63" s="649"/>
      <c r="CH63" s="486">
        <f>入力シート!CH65</f>
        <v>0</v>
      </c>
      <c r="CI63" s="615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</row>
    <row r="64" spans="1:152" x14ac:dyDescent="0.15">
      <c r="A64" s="633">
        <v>40</v>
      </c>
      <c r="B64" s="634"/>
      <c r="C64" s="607">
        <f>入力シート!C66</f>
        <v>0</v>
      </c>
      <c r="D64" s="486"/>
      <c r="E64" s="486"/>
      <c r="F64" s="486"/>
      <c r="G64" s="589">
        <f>入力シート!G66</f>
        <v>0</v>
      </c>
      <c r="H64" s="486"/>
      <c r="I64" s="486"/>
      <c r="J64" s="486"/>
      <c r="K64" s="589">
        <f>入力シート!K66</f>
        <v>0</v>
      </c>
      <c r="L64" s="486"/>
      <c r="M64" s="486"/>
      <c r="N64" s="486"/>
      <c r="O64" s="489"/>
      <c r="P64" s="628">
        <f>入力シート!P66</f>
        <v>0</v>
      </c>
      <c r="Q64" s="629"/>
      <c r="R64" s="629"/>
      <c r="S64" s="629"/>
      <c r="T64" s="629"/>
      <c r="U64" s="629"/>
      <c r="V64" s="629"/>
      <c r="W64" s="630">
        <f>入力シート!W66</f>
        <v>0</v>
      </c>
      <c r="X64" s="631"/>
      <c r="Y64" s="631"/>
      <c r="Z64" s="631"/>
      <c r="AA64" s="631"/>
      <c r="AB64" s="631"/>
      <c r="AC64" s="631"/>
      <c r="AD64" s="631"/>
      <c r="AE64" s="632"/>
      <c r="AF64" s="628">
        <f>入力シート!AF66</f>
        <v>0</v>
      </c>
      <c r="AG64" s="629"/>
      <c r="AH64" s="629"/>
      <c r="AI64" s="629"/>
      <c r="AJ64" s="629"/>
      <c r="AK64" s="629"/>
      <c r="AL64" s="629"/>
      <c r="AM64" s="629"/>
      <c r="AN64" s="645"/>
      <c r="AO64" s="627">
        <f>入力シート!AO66</f>
        <v>0</v>
      </c>
      <c r="AP64" s="489"/>
      <c r="AQ64" s="607">
        <f>入力シート!AQ66</f>
        <v>0</v>
      </c>
      <c r="AR64" s="486"/>
      <c r="AS64" s="486"/>
      <c r="AT64" s="589">
        <f>入力シート!AT66</f>
        <v>0</v>
      </c>
      <c r="AU64" s="486"/>
      <c r="AV64" s="589">
        <f>入力シート!AV66</f>
        <v>0</v>
      </c>
      <c r="AW64" s="489"/>
      <c r="AX64" s="652">
        <f>入力シート!AX66</f>
        <v>0</v>
      </c>
      <c r="AY64" s="456"/>
      <c r="AZ64" s="513">
        <f>入力シート!AZ66</f>
        <v>0</v>
      </c>
      <c r="BA64" s="514"/>
      <c r="BB64" s="513">
        <f>入力シート!BB66</f>
        <v>0</v>
      </c>
      <c r="BC64" s="514"/>
      <c r="BD64" s="513">
        <f>入力シート!BD66</f>
        <v>0</v>
      </c>
      <c r="BE64" s="514"/>
      <c r="BF64" s="513">
        <f>入力シート!BF66</f>
        <v>0</v>
      </c>
      <c r="BG64" s="514"/>
      <c r="BH64" s="488">
        <f>入力シート!BH66</f>
        <v>0</v>
      </c>
      <c r="BI64" s="486"/>
      <c r="BJ64" s="486">
        <f>入力シート!BJ66</f>
        <v>0</v>
      </c>
      <c r="BK64" s="489"/>
      <c r="BL64" s="485">
        <f>入力シート!BL66</f>
        <v>0</v>
      </c>
      <c r="BM64" s="486"/>
      <c r="BN64" s="486">
        <f>入力シート!BN66</f>
        <v>0</v>
      </c>
      <c r="BO64" s="487"/>
      <c r="BP64" s="488">
        <f>入力シート!BP66</f>
        <v>0</v>
      </c>
      <c r="BQ64" s="486"/>
      <c r="BR64" s="486">
        <f>入力シート!BR66</f>
        <v>0</v>
      </c>
      <c r="BS64" s="489"/>
      <c r="BT64" s="485">
        <f>入力シート!BT66</f>
        <v>0</v>
      </c>
      <c r="BU64" s="486"/>
      <c r="BV64" s="486">
        <f>入力シート!BV66</f>
        <v>0</v>
      </c>
      <c r="BW64" s="487"/>
      <c r="BX64" s="488">
        <f>入力シート!BX66</f>
        <v>0</v>
      </c>
      <c r="BY64" s="486"/>
      <c r="BZ64" s="486">
        <f>入力シート!BZ66</f>
        <v>0</v>
      </c>
      <c r="CA64" s="489"/>
      <c r="CB64" s="488">
        <f>入力シート!CB66</f>
        <v>0</v>
      </c>
      <c r="CC64" s="486"/>
      <c r="CD64" s="486">
        <f>入力シート!CD66</f>
        <v>0</v>
      </c>
      <c r="CE64" s="489"/>
      <c r="CF64" s="647">
        <f>入力シート!CF66</f>
        <v>0</v>
      </c>
      <c r="CG64" s="649"/>
      <c r="CH64" s="486">
        <f>入力シート!CH66</f>
        <v>0</v>
      </c>
      <c r="CI64" s="615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</row>
    <row r="65" spans="1:152" x14ac:dyDescent="0.15">
      <c r="A65" s="633">
        <v>41</v>
      </c>
      <c r="B65" s="634"/>
      <c r="C65" s="607">
        <f>入力シート!C67</f>
        <v>0</v>
      </c>
      <c r="D65" s="486"/>
      <c r="E65" s="486"/>
      <c r="F65" s="486"/>
      <c r="G65" s="589">
        <f>入力シート!G67</f>
        <v>0</v>
      </c>
      <c r="H65" s="486"/>
      <c r="I65" s="486"/>
      <c r="J65" s="486"/>
      <c r="K65" s="589">
        <f>入力シート!K67</f>
        <v>0</v>
      </c>
      <c r="L65" s="486"/>
      <c r="M65" s="486"/>
      <c r="N65" s="486"/>
      <c r="O65" s="489"/>
      <c r="P65" s="628">
        <f>入力シート!P67</f>
        <v>0</v>
      </c>
      <c r="Q65" s="629"/>
      <c r="R65" s="629"/>
      <c r="S65" s="629"/>
      <c r="T65" s="629"/>
      <c r="U65" s="629"/>
      <c r="V65" s="629"/>
      <c r="W65" s="630">
        <f>入力シート!W67</f>
        <v>0</v>
      </c>
      <c r="X65" s="631"/>
      <c r="Y65" s="631"/>
      <c r="Z65" s="631"/>
      <c r="AA65" s="631"/>
      <c r="AB65" s="631"/>
      <c r="AC65" s="631"/>
      <c r="AD65" s="631"/>
      <c r="AE65" s="632"/>
      <c r="AF65" s="628">
        <f>入力シート!AF67</f>
        <v>0</v>
      </c>
      <c r="AG65" s="629"/>
      <c r="AH65" s="629"/>
      <c r="AI65" s="629"/>
      <c r="AJ65" s="629"/>
      <c r="AK65" s="629"/>
      <c r="AL65" s="629"/>
      <c r="AM65" s="629"/>
      <c r="AN65" s="645"/>
      <c r="AO65" s="627">
        <f>入力シート!AO67</f>
        <v>0</v>
      </c>
      <c r="AP65" s="489"/>
      <c r="AQ65" s="607">
        <f>入力シート!AQ67</f>
        <v>0</v>
      </c>
      <c r="AR65" s="486"/>
      <c r="AS65" s="486"/>
      <c r="AT65" s="589">
        <f>入力シート!AT67</f>
        <v>0</v>
      </c>
      <c r="AU65" s="486"/>
      <c r="AV65" s="589">
        <f>入力シート!AV67</f>
        <v>0</v>
      </c>
      <c r="AW65" s="489"/>
      <c r="AX65" s="652">
        <f>入力シート!AX67</f>
        <v>0</v>
      </c>
      <c r="AY65" s="456"/>
      <c r="AZ65" s="513">
        <f>入力シート!AZ67</f>
        <v>0</v>
      </c>
      <c r="BA65" s="514"/>
      <c r="BB65" s="513">
        <f>入力シート!BB67</f>
        <v>0</v>
      </c>
      <c r="BC65" s="514"/>
      <c r="BD65" s="513">
        <f>入力シート!BD67</f>
        <v>0</v>
      </c>
      <c r="BE65" s="514"/>
      <c r="BF65" s="513">
        <f>入力シート!BF67</f>
        <v>0</v>
      </c>
      <c r="BG65" s="514"/>
      <c r="BH65" s="488">
        <f>入力シート!BH67</f>
        <v>0</v>
      </c>
      <c r="BI65" s="486"/>
      <c r="BJ65" s="486">
        <f>入力シート!BJ67</f>
        <v>0</v>
      </c>
      <c r="BK65" s="489"/>
      <c r="BL65" s="485">
        <f>入力シート!BL67</f>
        <v>0</v>
      </c>
      <c r="BM65" s="486"/>
      <c r="BN65" s="486">
        <f>入力シート!BN67</f>
        <v>0</v>
      </c>
      <c r="BO65" s="487"/>
      <c r="BP65" s="488">
        <f>入力シート!BP67</f>
        <v>0</v>
      </c>
      <c r="BQ65" s="486"/>
      <c r="BR65" s="486">
        <f>入力シート!BR67</f>
        <v>0</v>
      </c>
      <c r="BS65" s="489"/>
      <c r="BT65" s="485">
        <f>入力シート!BT67</f>
        <v>0</v>
      </c>
      <c r="BU65" s="486"/>
      <c r="BV65" s="486">
        <f>入力シート!BV67</f>
        <v>0</v>
      </c>
      <c r="BW65" s="487"/>
      <c r="BX65" s="488">
        <f>入力シート!BX67</f>
        <v>0</v>
      </c>
      <c r="BY65" s="486"/>
      <c r="BZ65" s="486">
        <f>入力シート!BZ67</f>
        <v>0</v>
      </c>
      <c r="CA65" s="489"/>
      <c r="CB65" s="488">
        <f>入力シート!CB67</f>
        <v>0</v>
      </c>
      <c r="CC65" s="486"/>
      <c r="CD65" s="486">
        <f>入力シート!CD67</f>
        <v>0</v>
      </c>
      <c r="CE65" s="489"/>
      <c r="CF65" s="647">
        <f>入力シート!CF67</f>
        <v>0</v>
      </c>
      <c r="CG65" s="649"/>
      <c r="CH65" s="486">
        <f>入力シート!CH67</f>
        <v>0</v>
      </c>
      <c r="CI65" s="615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</row>
    <row r="66" spans="1:152" x14ac:dyDescent="0.15">
      <c r="A66" s="633">
        <v>42</v>
      </c>
      <c r="B66" s="634"/>
      <c r="C66" s="607">
        <f>入力シート!C68</f>
        <v>0</v>
      </c>
      <c r="D66" s="486"/>
      <c r="E66" s="486"/>
      <c r="F66" s="486"/>
      <c r="G66" s="589">
        <f>入力シート!G68</f>
        <v>0</v>
      </c>
      <c r="H66" s="486"/>
      <c r="I66" s="486"/>
      <c r="J66" s="486"/>
      <c r="K66" s="589">
        <f>入力シート!K68</f>
        <v>0</v>
      </c>
      <c r="L66" s="486"/>
      <c r="M66" s="486"/>
      <c r="N66" s="486"/>
      <c r="O66" s="489"/>
      <c r="P66" s="628">
        <f>入力シート!P68</f>
        <v>0</v>
      </c>
      <c r="Q66" s="629"/>
      <c r="R66" s="629"/>
      <c r="S66" s="629"/>
      <c r="T66" s="629"/>
      <c r="U66" s="629"/>
      <c r="V66" s="629"/>
      <c r="W66" s="630">
        <f>入力シート!W68</f>
        <v>0</v>
      </c>
      <c r="X66" s="631"/>
      <c r="Y66" s="631"/>
      <c r="Z66" s="631"/>
      <c r="AA66" s="631"/>
      <c r="AB66" s="631"/>
      <c r="AC66" s="631"/>
      <c r="AD66" s="631"/>
      <c r="AE66" s="632"/>
      <c r="AF66" s="628">
        <f>入力シート!AF68</f>
        <v>0</v>
      </c>
      <c r="AG66" s="629"/>
      <c r="AH66" s="629"/>
      <c r="AI66" s="629"/>
      <c r="AJ66" s="629"/>
      <c r="AK66" s="629"/>
      <c r="AL66" s="629"/>
      <c r="AM66" s="629"/>
      <c r="AN66" s="645"/>
      <c r="AO66" s="627">
        <f>入力シート!AO68</f>
        <v>0</v>
      </c>
      <c r="AP66" s="489"/>
      <c r="AQ66" s="607">
        <f>入力シート!AQ68</f>
        <v>0</v>
      </c>
      <c r="AR66" s="486"/>
      <c r="AS66" s="486"/>
      <c r="AT66" s="589">
        <f>入力シート!AT68</f>
        <v>0</v>
      </c>
      <c r="AU66" s="486"/>
      <c r="AV66" s="589">
        <f>入力シート!AV68</f>
        <v>0</v>
      </c>
      <c r="AW66" s="489"/>
      <c r="AX66" s="652">
        <f>入力シート!AX68</f>
        <v>0</v>
      </c>
      <c r="AY66" s="456"/>
      <c r="AZ66" s="513">
        <f>入力シート!AZ68</f>
        <v>0</v>
      </c>
      <c r="BA66" s="514"/>
      <c r="BB66" s="513">
        <f>入力シート!BB68</f>
        <v>0</v>
      </c>
      <c r="BC66" s="514"/>
      <c r="BD66" s="513">
        <f>入力シート!BD68</f>
        <v>0</v>
      </c>
      <c r="BE66" s="514"/>
      <c r="BF66" s="513">
        <f>入力シート!BF68</f>
        <v>0</v>
      </c>
      <c r="BG66" s="514"/>
      <c r="BH66" s="488">
        <f>入力シート!BH68</f>
        <v>0</v>
      </c>
      <c r="BI66" s="486"/>
      <c r="BJ66" s="486">
        <f>入力シート!BJ68</f>
        <v>0</v>
      </c>
      <c r="BK66" s="489"/>
      <c r="BL66" s="485">
        <f>入力シート!BL68</f>
        <v>0</v>
      </c>
      <c r="BM66" s="486"/>
      <c r="BN66" s="486">
        <f>入力シート!BN68</f>
        <v>0</v>
      </c>
      <c r="BO66" s="487"/>
      <c r="BP66" s="488">
        <f>入力シート!BP68</f>
        <v>0</v>
      </c>
      <c r="BQ66" s="486"/>
      <c r="BR66" s="486">
        <f>入力シート!BR68</f>
        <v>0</v>
      </c>
      <c r="BS66" s="489"/>
      <c r="BT66" s="485">
        <f>入力シート!BT68</f>
        <v>0</v>
      </c>
      <c r="BU66" s="486"/>
      <c r="BV66" s="486">
        <f>入力シート!BV68</f>
        <v>0</v>
      </c>
      <c r="BW66" s="487"/>
      <c r="BX66" s="488">
        <f>入力シート!BX68</f>
        <v>0</v>
      </c>
      <c r="BY66" s="486"/>
      <c r="BZ66" s="486">
        <f>入力シート!BZ68</f>
        <v>0</v>
      </c>
      <c r="CA66" s="489"/>
      <c r="CB66" s="488">
        <f>入力シート!CB68</f>
        <v>0</v>
      </c>
      <c r="CC66" s="486"/>
      <c r="CD66" s="486">
        <f>入力シート!CD68</f>
        <v>0</v>
      </c>
      <c r="CE66" s="489"/>
      <c r="CF66" s="647">
        <f>入力シート!CF68</f>
        <v>0</v>
      </c>
      <c r="CG66" s="649"/>
      <c r="CH66" s="486">
        <f>入力シート!CH68</f>
        <v>0</v>
      </c>
      <c r="CI66" s="615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</row>
    <row r="67" spans="1:152" x14ac:dyDescent="0.15">
      <c r="A67" s="633">
        <v>43</v>
      </c>
      <c r="B67" s="634"/>
      <c r="C67" s="607">
        <f>入力シート!C69</f>
        <v>0</v>
      </c>
      <c r="D67" s="486"/>
      <c r="E67" s="486"/>
      <c r="F67" s="486"/>
      <c r="G67" s="589">
        <f>入力シート!G69</f>
        <v>0</v>
      </c>
      <c r="H67" s="486"/>
      <c r="I67" s="486"/>
      <c r="J67" s="486"/>
      <c r="K67" s="589">
        <f>入力シート!K69</f>
        <v>0</v>
      </c>
      <c r="L67" s="486"/>
      <c r="M67" s="486"/>
      <c r="N67" s="486"/>
      <c r="O67" s="489"/>
      <c r="P67" s="628">
        <f>入力シート!P69</f>
        <v>0</v>
      </c>
      <c r="Q67" s="629"/>
      <c r="R67" s="629"/>
      <c r="S67" s="629"/>
      <c r="T67" s="629"/>
      <c r="U67" s="629"/>
      <c r="V67" s="629"/>
      <c r="W67" s="630">
        <f>入力シート!W69</f>
        <v>0</v>
      </c>
      <c r="X67" s="631"/>
      <c r="Y67" s="631"/>
      <c r="Z67" s="631"/>
      <c r="AA67" s="631"/>
      <c r="AB67" s="631"/>
      <c r="AC67" s="631"/>
      <c r="AD67" s="631"/>
      <c r="AE67" s="632"/>
      <c r="AF67" s="628">
        <f>入力シート!AF69</f>
        <v>0</v>
      </c>
      <c r="AG67" s="629"/>
      <c r="AH67" s="629"/>
      <c r="AI67" s="629"/>
      <c r="AJ67" s="629"/>
      <c r="AK67" s="629"/>
      <c r="AL67" s="629"/>
      <c r="AM67" s="629"/>
      <c r="AN67" s="645"/>
      <c r="AO67" s="627">
        <f>入力シート!AO69</f>
        <v>0</v>
      </c>
      <c r="AP67" s="489"/>
      <c r="AQ67" s="607">
        <f>入力シート!AQ69</f>
        <v>0</v>
      </c>
      <c r="AR67" s="486"/>
      <c r="AS67" s="486"/>
      <c r="AT67" s="589">
        <f>入力シート!AT69</f>
        <v>0</v>
      </c>
      <c r="AU67" s="486"/>
      <c r="AV67" s="589">
        <f>入力シート!AV69</f>
        <v>0</v>
      </c>
      <c r="AW67" s="489"/>
      <c r="AX67" s="652">
        <f>入力シート!AX69</f>
        <v>0</v>
      </c>
      <c r="AY67" s="456"/>
      <c r="AZ67" s="513">
        <f>入力シート!AZ69</f>
        <v>0</v>
      </c>
      <c r="BA67" s="514"/>
      <c r="BB67" s="513">
        <f>入力シート!BB69</f>
        <v>0</v>
      </c>
      <c r="BC67" s="514"/>
      <c r="BD67" s="513">
        <f>入力シート!BD69</f>
        <v>0</v>
      </c>
      <c r="BE67" s="514"/>
      <c r="BF67" s="513">
        <f>入力シート!BF69</f>
        <v>0</v>
      </c>
      <c r="BG67" s="514"/>
      <c r="BH67" s="488">
        <f>入力シート!BH69</f>
        <v>0</v>
      </c>
      <c r="BI67" s="486"/>
      <c r="BJ67" s="486">
        <f>入力シート!BJ69</f>
        <v>0</v>
      </c>
      <c r="BK67" s="489"/>
      <c r="BL67" s="485">
        <f>入力シート!BL69</f>
        <v>0</v>
      </c>
      <c r="BM67" s="486"/>
      <c r="BN67" s="486">
        <f>入力シート!BN69</f>
        <v>0</v>
      </c>
      <c r="BO67" s="487"/>
      <c r="BP67" s="488">
        <f>入力シート!BP69</f>
        <v>0</v>
      </c>
      <c r="BQ67" s="486"/>
      <c r="BR67" s="486">
        <f>入力シート!BR69</f>
        <v>0</v>
      </c>
      <c r="BS67" s="489"/>
      <c r="BT67" s="485">
        <f>入力シート!BT69</f>
        <v>0</v>
      </c>
      <c r="BU67" s="486"/>
      <c r="BV67" s="486">
        <f>入力シート!BV69</f>
        <v>0</v>
      </c>
      <c r="BW67" s="487"/>
      <c r="BX67" s="488">
        <f>入力シート!BX69</f>
        <v>0</v>
      </c>
      <c r="BY67" s="486"/>
      <c r="BZ67" s="486">
        <f>入力シート!BZ69</f>
        <v>0</v>
      </c>
      <c r="CA67" s="489"/>
      <c r="CB67" s="488">
        <f>入力シート!CB69</f>
        <v>0</v>
      </c>
      <c r="CC67" s="486"/>
      <c r="CD67" s="486">
        <f>入力シート!CD69</f>
        <v>0</v>
      </c>
      <c r="CE67" s="489"/>
      <c r="CF67" s="647">
        <f>入力シート!CF69</f>
        <v>0</v>
      </c>
      <c r="CG67" s="649"/>
      <c r="CH67" s="486">
        <f>入力シート!CH69</f>
        <v>0</v>
      </c>
      <c r="CI67" s="615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</row>
    <row r="68" spans="1:152" x14ac:dyDescent="0.15">
      <c r="A68" s="633">
        <v>44</v>
      </c>
      <c r="B68" s="634"/>
      <c r="C68" s="607">
        <f>入力シート!C70</f>
        <v>0</v>
      </c>
      <c r="D68" s="486"/>
      <c r="E68" s="486"/>
      <c r="F68" s="486"/>
      <c r="G68" s="589">
        <f>入力シート!G70</f>
        <v>0</v>
      </c>
      <c r="H68" s="486"/>
      <c r="I68" s="486"/>
      <c r="J68" s="486"/>
      <c r="K68" s="589">
        <f>入力シート!K70</f>
        <v>0</v>
      </c>
      <c r="L68" s="486"/>
      <c r="M68" s="486"/>
      <c r="N68" s="486"/>
      <c r="O68" s="489"/>
      <c r="P68" s="628">
        <f>入力シート!P70</f>
        <v>0</v>
      </c>
      <c r="Q68" s="629"/>
      <c r="R68" s="629"/>
      <c r="S68" s="629"/>
      <c r="T68" s="629"/>
      <c r="U68" s="629"/>
      <c r="V68" s="629"/>
      <c r="W68" s="630">
        <f>入力シート!W70</f>
        <v>0</v>
      </c>
      <c r="X68" s="631"/>
      <c r="Y68" s="631"/>
      <c r="Z68" s="631"/>
      <c r="AA68" s="631"/>
      <c r="AB68" s="631"/>
      <c r="AC68" s="631"/>
      <c r="AD68" s="631"/>
      <c r="AE68" s="632"/>
      <c r="AF68" s="628">
        <f>入力シート!AF70</f>
        <v>0</v>
      </c>
      <c r="AG68" s="629"/>
      <c r="AH68" s="629"/>
      <c r="AI68" s="629"/>
      <c r="AJ68" s="629"/>
      <c r="AK68" s="629"/>
      <c r="AL68" s="629"/>
      <c r="AM68" s="629"/>
      <c r="AN68" s="645"/>
      <c r="AO68" s="627">
        <f>入力シート!AO70</f>
        <v>0</v>
      </c>
      <c r="AP68" s="489"/>
      <c r="AQ68" s="607">
        <f>入力シート!AQ70</f>
        <v>0</v>
      </c>
      <c r="AR68" s="486"/>
      <c r="AS68" s="486"/>
      <c r="AT68" s="589">
        <f>入力シート!AT70</f>
        <v>0</v>
      </c>
      <c r="AU68" s="486"/>
      <c r="AV68" s="589">
        <f>入力シート!AV70</f>
        <v>0</v>
      </c>
      <c r="AW68" s="489"/>
      <c r="AX68" s="652">
        <f>入力シート!AX70</f>
        <v>0</v>
      </c>
      <c r="AY68" s="456"/>
      <c r="AZ68" s="513">
        <f>入力シート!AZ70</f>
        <v>0</v>
      </c>
      <c r="BA68" s="514"/>
      <c r="BB68" s="513">
        <f>入力シート!BB70</f>
        <v>0</v>
      </c>
      <c r="BC68" s="514"/>
      <c r="BD68" s="513">
        <f>入力シート!BD70</f>
        <v>0</v>
      </c>
      <c r="BE68" s="514"/>
      <c r="BF68" s="513">
        <f>入力シート!BF70</f>
        <v>0</v>
      </c>
      <c r="BG68" s="514"/>
      <c r="BH68" s="488">
        <f>入力シート!BH70</f>
        <v>0</v>
      </c>
      <c r="BI68" s="486"/>
      <c r="BJ68" s="486">
        <f>入力シート!BJ70</f>
        <v>0</v>
      </c>
      <c r="BK68" s="489"/>
      <c r="BL68" s="485">
        <f>入力シート!BL70</f>
        <v>0</v>
      </c>
      <c r="BM68" s="486"/>
      <c r="BN68" s="486">
        <f>入力シート!BN70</f>
        <v>0</v>
      </c>
      <c r="BO68" s="487"/>
      <c r="BP68" s="488">
        <f>入力シート!BP70</f>
        <v>0</v>
      </c>
      <c r="BQ68" s="486"/>
      <c r="BR68" s="486">
        <f>入力シート!BR70</f>
        <v>0</v>
      </c>
      <c r="BS68" s="489"/>
      <c r="BT68" s="485">
        <f>入力シート!BT70</f>
        <v>0</v>
      </c>
      <c r="BU68" s="486"/>
      <c r="BV68" s="486">
        <f>入力シート!BV70</f>
        <v>0</v>
      </c>
      <c r="BW68" s="487"/>
      <c r="BX68" s="488">
        <f>入力シート!BX70</f>
        <v>0</v>
      </c>
      <c r="BY68" s="486"/>
      <c r="BZ68" s="486">
        <f>入力シート!BZ70</f>
        <v>0</v>
      </c>
      <c r="CA68" s="489"/>
      <c r="CB68" s="488">
        <f>入力シート!CB70</f>
        <v>0</v>
      </c>
      <c r="CC68" s="486"/>
      <c r="CD68" s="486">
        <f>入力シート!CD70</f>
        <v>0</v>
      </c>
      <c r="CE68" s="489"/>
      <c r="CF68" s="647">
        <f>入力シート!CF70</f>
        <v>0</v>
      </c>
      <c r="CG68" s="649"/>
      <c r="CH68" s="486">
        <f>入力シート!CH70</f>
        <v>0</v>
      </c>
      <c r="CI68" s="615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</row>
    <row r="69" spans="1:152" x14ac:dyDescent="0.15">
      <c r="A69" s="633">
        <v>45</v>
      </c>
      <c r="B69" s="634"/>
      <c r="C69" s="607">
        <f>入力シート!C71</f>
        <v>0</v>
      </c>
      <c r="D69" s="486"/>
      <c r="E69" s="486"/>
      <c r="F69" s="486"/>
      <c r="G69" s="589">
        <f>入力シート!G71</f>
        <v>0</v>
      </c>
      <c r="H69" s="486"/>
      <c r="I69" s="486"/>
      <c r="J69" s="486"/>
      <c r="K69" s="589">
        <f>入力シート!K71</f>
        <v>0</v>
      </c>
      <c r="L69" s="486"/>
      <c r="M69" s="486"/>
      <c r="N69" s="486"/>
      <c r="O69" s="489"/>
      <c r="P69" s="628">
        <f>入力シート!P71</f>
        <v>0</v>
      </c>
      <c r="Q69" s="629"/>
      <c r="R69" s="629"/>
      <c r="S69" s="629"/>
      <c r="T69" s="629"/>
      <c r="U69" s="629"/>
      <c r="V69" s="629"/>
      <c r="W69" s="630">
        <f>入力シート!W71</f>
        <v>0</v>
      </c>
      <c r="X69" s="631"/>
      <c r="Y69" s="631"/>
      <c r="Z69" s="631"/>
      <c r="AA69" s="631"/>
      <c r="AB69" s="631"/>
      <c r="AC69" s="631"/>
      <c r="AD69" s="631"/>
      <c r="AE69" s="632"/>
      <c r="AF69" s="628">
        <f>入力シート!AF71</f>
        <v>0</v>
      </c>
      <c r="AG69" s="629"/>
      <c r="AH69" s="629"/>
      <c r="AI69" s="629"/>
      <c r="AJ69" s="629"/>
      <c r="AK69" s="629"/>
      <c r="AL69" s="629"/>
      <c r="AM69" s="629"/>
      <c r="AN69" s="645"/>
      <c r="AO69" s="627">
        <f>入力シート!AO71</f>
        <v>0</v>
      </c>
      <c r="AP69" s="489"/>
      <c r="AQ69" s="607">
        <f>入力シート!AQ71</f>
        <v>0</v>
      </c>
      <c r="AR69" s="486"/>
      <c r="AS69" s="486"/>
      <c r="AT69" s="589">
        <f>入力シート!AT71</f>
        <v>0</v>
      </c>
      <c r="AU69" s="486"/>
      <c r="AV69" s="589">
        <f>入力シート!AV71</f>
        <v>0</v>
      </c>
      <c r="AW69" s="489"/>
      <c r="AX69" s="652">
        <f>入力シート!AX71</f>
        <v>0</v>
      </c>
      <c r="AY69" s="456"/>
      <c r="AZ69" s="513">
        <f>入力シート!AZ71</f>
        <v>0</v>
      </c>
      <c r="BA69" s="514"/>
      <c r="BB69" s="513">
        <f>入力シート!BB71</f>
        <v>0</v>
      </c>
      <c r="BC69" s="514"/>
      <c r="BD69" s="513">
        <f>入力シート!BD71</f>
        <v>0</v>
      </c>
      <c r="BE69" s="514"/>
      <c r="BF69" s="513">
        <f>入力シート!BF71</f>
        <v>0</v>
      </c>
      <c r="BG69" s="514"/>
      <c r="BH69" s="488">
        <f>入力シート!BH71</f>
        <v>0</v>
      </c>
      <c r="BI69" s="486"/>
      <c r="BJ69" s="486">
        <f>入力シート!BJ71</f>
        <v>0</v>
      </c>
      <c r="BK69" s="489"/>
      <c r="BL69" s="485">
        <f>入力シート!BL71</f>
        <v>0</v>
      </c>
      <c r="BM69" s="486"/>
      <c r="BN69" s="486">
        <f>入力シート!BN71</f>
        <v>0</v>
      </c>
      <c r="BO69" s="487"/>
      <c r="BP69" s="488">
        <f>入力シート!BP71</f>
        <v>0</v>
      </c>
      <c r="BQ69" s="486"/>
      <c r="BR69" s="486">
        <f>入力シート!BR71</f>
        <v>0</v>
      </c>
      <c r="BS69" s="489"/>
      <c r="BT69" s="485">
        <f>入力シート!BT71</f>
        <v>0</v>
      </c>
      <c r="BU69" s="486"/>
      <c r="BV69" s="486">
        <f>入力シート!BV71</f>
        <v>0</v>
      </c>
      <c r="BW69" s="487"/>
      <c r="BX69" s="488">
        <f>入力シート!BX71</f>
        <v>0</v>
      </c>
      <c r="BY69" s="486"/>
      <c r="BZ69" s="486">
        <f>入力シート!BZ71</f>
        <v>0</v>
      </c>
      <c r="CA69" s="489"/>
      <c r="CB69" s="488">
        <f>入力シート!CB71</f>
        <v>0</v>
      </c>
      <c r="CC69" s="486"/>
      <c r="CD69" s="486">
        <f>入力シート!CD71</f>
        <v>0</v>
      </c>
      <c r="CE69" s="489"/>
      <c r="CF69" s="647">
        <f>入力シート!CF71</f>
        <v>0</v>
      </c>
      <c r="CG69" s="649"/>
      <c r="CH69" s="486">
        <f>入力シート!CH71</f>
        <v>0</v>
      </c>
      <c r="CI69" s="615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</row>
    <row r="70" spans="1:152" x14ac:dyDescent="0.15">
      <c r="A70" s="633">
        <v>46</v>
      </c>
      <c r="B70" s="634"/>
      <c r="C70" s="607">
        <f>入力シート!C72</f>
        <v>0</v>
      </c>
      <c r="D70" s="486"/>
      <c r="E70" s="486"/>
      <c r="F70" s="486"/>
      <c r="G70" s="589">
        <f>入力シート!G72</f>
        <v>0</v>
      </c>
      <c r="H70" s="486"/>
      <c r="I70" s="486"/>
      <c r="J70" s="486"/>
      <c r="K70" s="589">
        <f>入力シート!K72</f>
        <v>0</v>
      </c>
      <c r="L70" s="486"/>
      <c r="M70" s="486"/>
      <c r="N70" s="486"/>
      <c r="O70" s="489"/>
      <c r="P70" s="628">
        <f>入力シート!P72</f>
        <v>0</v>
      </c>
      <c r="Q70" s="629"/>
      <c r="R70" s="629"/>
      <c r="S70" s="629"/>
      <c r="T70" s="629"/>
      <c r="U70" s="629"/>
      <c r="V70" s="629"/>
      <c r="W70" s="630">
        <f>入力シート!W72</f>
        <v>0</v>
      </c>
      <c r="X70" s="631"/>
      <c r="Y70" s="631"/>
      <c r="Z70" s="631"/>
      <c r="AA70" s="631"/>
      <c r="AB70" s="631"/>
      <c r="AC70" s="631"/>
      <c r="AD70" s="631"/>
      <c r="AE70" s="632"/>
      <c r="AF70" s="628">
        <f>入力シート!AF72</f>
        <v>0</v>
      </c>
      <c r="AG70" s="629"/>
      <c r="AH70" s="629"/>
      <c r="AI70" s="629"/>
      <c r="AJ70" s="629"/>
      <c r="AK70" s="629"/>
      <c r="AL70" s="629"/>
      <c r="AM70" s="629"/>
      <c r="AN70" s="645"/>
      <c r="AO70" s="627">
        <f>入力シート!AO72</f>
        <v>0</v>
      </c>
      <c r="AP70" s="489"/>
      <c r="AQ70" s="607">
        <f>入力シート!AQ72</f>
        <v>0</v>
      </c>
      <c r="AR70" s="486"/>
      <c r="AS70" s="486"/>
      <c r="AT70" s="589">
        <f>入力シート!AT72</f>
        <v>0</v>
      </c>
      <c r="AU70" s="486"/>
      <c r="AV70" s="589">
        <f>入力シート!AV72</f>
        <v>0</v>
      </c>
      <c r="AW70" s="489"/>
      <c r="AX70" s="652">
        <f>入力シート!AX72</f>
        <v>0</v>
      </c>
      <c r="AY70" s="456"/>
      <c r="AZ70" s="513">
        <f>入力シート!AZ72</f>
        <v>0</v>
      </c>
      <c r="BA70" s="514"/>
      <c r="BB70" s="513">
        <f>入力シート!BB72</f>
        <v>0</v>
      </c>
      <c r="BC70" s="514"/>
      <c r="BD70" s="513">
        <f>入力シート!BD72</f>
        <v>0</v>
      </c>
      <c r="BE70" s="514"/>
      <c r="BF70" s="513">
        <f>入力シート!BF72</f>
        <v>0</v>
      </c>
      <c r="BG70" s="514"/>
      <c r="BH70" s="488">
        <f>入力シート!BH72</f>
        <v>0</v>
      </c>
      <c r="BI70" s="486"/>
      <c r="BJ70" s="486">
        <f>入力シート!BJ72</f>
        <v>0</v>
      </c>
      <c r="BK70" s="489"/>
      <c r="BL70" s="485">
        <f>入力シート!BL72</f>
        <v>0</v>
      </c>
      <c r="BM70" s="486"/>
      <c r="BN70" s="486">
        <f>入力シート!BN72</f>
        <v>0</v>
      </c>
      <c r="BO70" s="487"/>
      <c r="BP70" s="488">
        <f>入力シート!BP72</f>
        <v>0</v>
      </c>
      <c r="BQ70" s="486"/>
      <c r="BR70" s="486">
        <f>入力シート!BR72</f>
        <v>0</v>
      </c>
      <c r="BS70" s="489"/>
      <c r="BT70" s="485">
        <f>入力シート!BT72</f>
        <v>0</v>
      </c>
      <c r="BU70" s="486"/>
      <c r="BV70" s="486">
        <f>入力シート!BV72</f>
        <v>0</v>
      </c>
      <c r="BW70" s="487"/>
      <c r="BX70" s="488">
        <f>入力シート!BX72</f>
        <v>0</v>
      </c>
      <c r="BY70" s="486"/>
      <c r="BZ70" s="486">
        <f>入力シート!BZ72</f>
        <v>0</v>
      </c>
      <c r="CA70" s="489"/>
      <c r="CB70" s="488">
        <f>入力シート!CB72</f>
        <v>0</v>
      </c>
      <c r="CC70" s="486"/>
      <c r="CD70" s="486">
        <f>入力シート!CD72</f>
        <v>0</v>
      </c>
      <c r="CE70" s="489"/>
      <c r="CF70" s="647">
        <f>入力シート!CF72</f>
        <v>0</v>
      </c>
      <c r="CG70" s="649"/>
      <c r="CH70" s="486">
        <f>入力シート!CH72</f>
        <v>0</v>
      </c>
      <c r="CI70" s="615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</row>
    <row r="71" spans="1:152" x14ac:dyDescent="0.15">
      <c r="A71" s="633">
        <v>47</v>
      </c>
      <c r="B71" s="634"/>
      <c r="C71" s="607">
        <f>入力シート!C73</f>
        <v>0</v>
      </c>
      <c r="D71" s="486"/>
      <c r="E71" s="486"/>
      <c r="F71" s="486"/>
      <c r="G71" s="589">
        <f>入力シート!G73</f>
        <v>0</v>
      </c>
      <c r="H71" s="486"/>
      <c r="I71" s="486"/>
      <c r="J71" s="486"/>
      <c r="K71" s="589">
        <f>入力シート!K73</f>
        <v>0</v>
      </c>
      <c r="L71" s="486"/>
      <c r="M71" s="486"/>
      <c r="N71" s="486"/>
      <c r="O71" s="489"/>
      <c r="P71" s="628">
        <f>入力シート!P73</f>
        <v>0</v>
      </c>
      <c r="Q71" s="629"/>
      <c r="R71" s="629"/>
      <c r="S71" s="629"/>
      <c r="T71" s="629"/>
      <c r="U71" s="629"/>
      <c r="V71" s="629"/>
      <c r="W71" s="630">
        <f>入力シート!W73</f>
        <v>0</v>
      </c>
      <c r="X71" s="631"/>
      <c r="Y71" s="631"/>
      <c r="Z71" s="631"/>
      <c r="AA71" s="631"/>
      <c r="AB71" s="631"/>
      <c r="AC71" s="631"/>
      <c r="AD71" s="631"/>
      <c r="AE71" s="632"/>
      <c r="AF71" s="628">
        <f>入力シート!AF73</f>
        <v>0</v>
      </c>
      <c r="AG71" s="629"/>
      <c r="AH71" s="629"/>
      <c r="AI71" s="629"/>
      <c r="AJ71" s="629"/>
      <c r="AK71" s="629"/>
      <c r="AL71" s="629"/>
      <c r="AM71" s="629"/>
      <c r="AN71" s="645"/>
      <c r="AO71" s="627">
        <f>入力シート!AO73</f>
        <v>0</v>
      </c>
      <c r="AP71" s="489"/>
      <c r="AQ71" s="607">
        <f>入力シート!AQ73</f>
        <v>0</v>
      </c>
      <c r="AR71" s="486"/>
      <c r="AS71" s="486"/>
      <c r="AT71" s="589">
        <f>入力シート!AT73</f>
        <v>0</v>
      </c>
      <c r="AU71" s="486"/>
      <c r="AV71" s="589">
        <f>入力シート!AV73</f>
        <v>0</v>
      </c>
      <c r="AW71" s="489"/>
      <c r="AX71" s="652">
        <f>入力シート!AX73</f>
        <v>0</v>
      </c>
      <c r="AY71" s="456"/>
      <c r="AZ71" s="513">
        <f>入力シート!AZ73</f>
        <v>0</v>
      </c>
      <c r="BA71" s="514"/>
      <c r="BB71" s="513">
        <f>入力シート!BB73</f>
        <v>0</v>
      </c>
      <c r="BC71" s="514"/>
      <c r="BD71" s="513">
        <f>入力シート!BD73</f>
        <v>0</v>
      </c>
      <c r="BE71" s="514"/>
      <c r="BF71" s="513">
        <f>入力シート!BF73</f>
        <v>0</v>
      </c>
      <c r="BG71" s="514"/>
      <c r="BH71" s="488">
        <f>入力シート!BH73</f>
        <v>0</v>
      </c>
      <c r="BI71" s="486"/>
      <c r="BJ71" s="486">
        <f>入力シート!BJ73</f>
        <v>0</v>
      </c>
      <c r="BK71" s="489"/>
      <c r="BL71" s="485">
        <f>入力シート!BL73</f>
        <v>0</v>
      </c>
      <c r="BM71" s="486"/>
      <c r="BN71" s="486">
        <f>入力シート!BN73</f>
        <v>0</v>
      </c>
      <c r="BO71" s="487"/>
      <c r="BP71" s="488">
        <f>入力シート!BP73</f>
        <v>0</v>
      </c>
      <c r="BQ71" s="486"/>
      <c r="BR71" s="486">
        <f>入力シート!BR73</f>
        <v>0</v>
      </c>
      <c r="BS71" s="489"/>
      <c r="BT71" s="485">
        <f>入力シート!BT73</f>
        <v>0</v>
      </c>
      <c r="BU71" s="486"/>
      <c r="BV71" s="486">
        <f>入力シート!BV73</f>
        <v>0</v>
      </c>
      <c r="BW71" s="487"/>
      <c r="BX71" s="488">
        <f>入力シート!BX73</f>
        <v>0</v>
      </c>
      <c r="BY71" s="486"/>
      <c r="BZ71" s="486">
        <f>入力シート!BZ73</f>
        <v>0</v>
      </c>
      <c r="CA71" s="489"/>
      <c r="CB71" s="488">
        <f>入力シート!CB73</f>
        <v>0</v>
      </c>
      <c r="CC71" s="486"/>
      <c r="CD71" s="486">
        <f>入力シート!CD73</f>
        <v>0</v>
      </c>
      <c r="CE71" s="489"/>
      <c r="CF71" s="647">
        <f>入力シート!CF73</f>
        <v>0</v>
      </c>
      <c r="CG71" s="649"/>
      <c r="CH71" s="486">
        <f>入力シート!CH73</f>
        <v>0</v>
      </c>
      <c r="CI71" s="615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</row>
    <row r="72" spans="1:152" x14ac:dyDescent="0.15">
      <c r="A72" s="633">
        <v>48</v>
      </c>
      <c r="B72" s="634"/>
      <c r="C72" s="607">
        <f>入力シート!C74</f>
        <v>0</v>
      </c>
      <c r="D72" s="486"/>
      <c r="E72" s="486"/>
      <c r="F72" s="486"/>
      <c r="G72" s="589">
        <f>入力シート!G74</f>
        <v>0</v>
      </c>
      <c r="H72" s="486"/>
      <c r="I72" s="486"/>
      <c r="J72" s="486"/>
      <c r="K72" s="589">
        <f>入力シート!K74</f>
        <v>0</v>
      </c>
      <c r="L72" s="486"/>
      <c r="M72" s="486"/>
      <c r="N72" s="486"/>
      <c r="O72" s="489"/>
      <c r="P72" s="628">
        <f>入力シート!P74</f>
        <v>0</v>
      </c>
      <c r="Q72" s="629"/>
      <c r="R72" s="629"/>
      <c r="S72" s="629"/>
      <c r="T72" s="629"/>
      <c r="U72" s="629"/>
      <c r="V72" s="629"/>
      <c r="W72" s="630">
        <f>入力シート!W74</f>
        <v>0</v>
      </c>
      <c r="X72" s="631"/>
      <c r="Y72" s="631"/>
      <c r="Z72" s="631"/>
      <c r="AA72" s="631"/>
      <c r="AB72" s="631"/>
      <c r="AC72" s="631"/>
      <c r="AD72" s="631"/>
      <c r="AE72" s="632"/>
      <c r="AF72" s="628">
        <f>入力シート!AF74</f>
        <v>0</v>
      </c>
      <c r="AG72" s="629"/>
      <c r="AH72" s="629"/>
      <c r="AI72" s="629"/>
      <c r="AJ72" s="629"/>
      <c r="AK72" s="629"/>
      <c r="AL72" s="629"/>
      <c r="AM72" s="629"/>
      <c r="AN72" s="645"/>
      <c r="AO72" s="627">
        <f>入力シート!AO74</f>
        <v>0</v>
      </c>
      <c r="AP72" s="489"/>
      <c r="AQ72" s="607">
        <f>入力シート!AQ74</f>
        <v>0</v>
      </c>
      <c r="AR72" s="486"/>
      <c r="AS72" s="486"/>
      <c r="AT72" s="589">
        <f>入力シート!AT74</f>
        <v>0</v>
      </c>
      <c r="AU72" s="486"/>
      <c r="AV72" s="589">
        <f>入力シート!AV74</f>
        <v>0</v>
      </c>
      <c r="AW72" s="489"/>
      <c r="AX72" s="652">
        <f>入力シート!AX74</f>
        <v>0</v>
      </c>
      <c r="AY72" s="456"/>
      <c r="AZ72" s="513">
        <f>入力シート!AZ74</f>
        <v>0</v>
      </c>
      <c r="BA72" s="514"/>
      <c r="BB72" s="513">
        <f>入力シート!BB74</f>
        <v>0</v>
      </c>
      <c r="BC72" s="514"/>
      <c r="BD72" s="513">
        <f>入力シート!BD74</f>
        <v>0</v>
      </c>
      <c r="BE72" s="514"/>
      <c r="BF72" s="513">
        <f>入力シート!BF74</f>
        <v>0</v>
      </c>
      <c r="BG72" s="514"/>
      <c r="BH72" s="488">
        <f>入力シート!BH74</f>
        <v>0</v>
      </c>
      <c r="BI72" s="486"/>
      <c r="BJ72" s="486">
        <f>入力シート!BJ74</f>
        <v>0</v>
      </c>
      <c r="BK72" s="489"/>
      <c r="BL72" s="485">
        <f>入力シート!BL74</f>
        <v>0</v>
      </c>
      <c r="BM72" s="486"/>
      <c r="BN72" s="486">
        <f>入力シート!BN74</f>
        <v>0</v>
      </c>
      <c r="BO72" s="487"/>
      <c r="BP72" s="488">
        <f>入力シート!BP74</f>
        <v>0</v>
      </c>
      <c r="BQ72" s="486"/>
      <c r="BR72" s="486">
        <f>入力シート!BR74</f>
        <v>0</v>
      </c>
      <c r="BS72" s="489"/>
      <c r="BT72" s="485">
        <f>入力シート!BT74</f>
        <v>0</v>
      </c>
      <c r="BU72" s="486"/>
      <c r="BV72" s="486">
        <f>入力シート!BV74</f>
        <v>0</v>
      </c>
      <c r="BW72" s="487"/>
      <c r="BX72" s="488">
        <f>入力シート!BX74</f>
        <v>0</v>
      </c>
      <c r="BY72" s="486"/>
      <c r="BZ72" s="486">
        <f>入力シート!BZ74</f>
        <v>0</v>
      </c>
      <c r="CA72" s="489"/>
      <c r="CB72" s="488">
        <f>入力シート!CB74</f>
        <v>0</v>
      </c>
      <c r="CC72" s="486"/>
      <c r="CD72" s="486">
        <f>入力シート!CD74</f>
        <v>0</v>
      </c>
      <c r="CE72" s="489"/>
      <c r="CF72" s="647">
        <f>入力シート!CF74</f>
        <v>0</v>
      </c>
      <c r="CG72" s="649"/>
      <c r="CH72" s="486">
        <f>入力シート!CH74</f>
        <v>0</v>
      </c>
      <c r="CI72" s="615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</row>
    <row r="73" spans="1:152" x14ac:dyDescent="0.15">
      <c r="A73" s="633">
        <v>49</v>
      </c>
      <c r="B73" s="634"/>
      <c r="C73" s="607">
        <f>入力シート!C75</f>
        <v>0</v>
      </c>
      <c r="D73" s="486"/>
      <c r="E73" s="486"/>
      <c r="F73" s="486"/>
      <c r="G73" s="589">
        <f>入力シート!G75</f>
        <v>0</v>
      </c>
      <c r="H73" s="486"/>
      <c r="I73" s="486"/>
      <c r="J73" s="486"/>
      <c r="K73" s="589">
        <f>入力シート!K75</f>
        <v>0</v>
      </c>
      <c r="L73" s="486"/>
      <c r="M73" s="486"/>
      <c r="N73" s="486"/>
      <c r="O73" s="489"/>
      <c r="P73" s="628">
        <f>入力シート!P75</f>
        <v>0</v>
      </c>
      <c r="Q73" s="629"/>
      <c r="R73" s="629"/>
      <c r="S73" s="629"/>
      <c r="T73" s="629"/>
      <c r="U73" s="629"/>
      <c r="V73" s="629"/>
      <c r="W73" s="630">
        <f>入力シート!W75</f>
        <v>0</v>
      </c>
      <c r="X73" s="631"/>
      <c r="Y73" s="631"/>
      <c r="Z73" s="631"/>
      <c r="AA73" s="631"/>
      <c r="AB73" s="631"/>
      <c r="AC73" s="631"/>
      <c r="AD73" s="631"/>
      <c r="AE73" s="632"/>
      <c r="AF73" s="628">
        <f>入力シート!AF75</f>
        <v>0</v>
      </c>
      <c r="AG73" s="629"/>
      <c r="AH73" s="629"/>
      <c r="AI73" s="629"/>
      <c r="AJ73" s="629"/>
      <c r="AK73" s="629"/>
      <c r="AL73" s="629"/>
      <c r="AM73" s="629"/>
      <c r="AN73" s="645"/>
      <c r="AO73" s="627">
        <f>入力シート!AO75</f>
        <v>0</v>
      </c>
      <c r="AP73" s="489"/>
      <c r="AQ73" s="607">
        <f>入力シート!AQ75</f>
        <v>0</v>
      </c>
      <c r="AR73" s="486"/>
      <c r="AS73" s="486"/>
      <c r="AT73" s="589">
        <f>入力シート!AT75</f>
        <v>0</v>
      </c>
      <c r="AU73" s="486"/>
      <c r="AV73" s="589">
        <f>入力シート!AV75</f>
        <v>0</v>
      </c>
      <c r="AW73" s="489"/>
      <c r="AX73" s="652">
        <f>入力シート!AX75</f>
        <v>0</v>
      </c>
      <c r="AY73" s="456"/>
      <c r="AZ73" s="513">
        <f>入力シート!AZ75</f>
        <v>0</v>
      </c>
      <c r="BA73" s="514"/>
      <c r="BB73" s="513">
        <f>入力シート!BB75</f>
        <v>0</v>
      </c>
      <c r="BC73" s="514"/>
      <c r="BD73" s="513">
        <f>入力シート!BD75</f>
        <v>0</v>
      </c>
      <c r="BE73" s="514"/>
      <c r="BF73" s="513">
        <f>入力シート!BF75</f>
        <v>0</v>
      </c>
      <c r="BG73" s="514"/>
      <c r="BH73" s="488">
        <f>入力シート!BH75</f>
        <v>0</v>
      </c>
      <c r="BI73" s="486"/>
      <c r="BJ73" s="486">
        <f>入力シート!BJ75</f>
        <v>0</v>
      </c>
      <c r="BK73" s="489"/>
      <c r="BL73" s="485">
        <f>入力シート!BL75</f>
        <v>0</v>
      </c>
      <c r="BM73" s="486"/>
      <c r="BN73" s="486">
        <f>入力シート!BN75</f>
        <v>0</v>
      </c>
      <c r="BO73" s="487"/>
      <c r="BP73" s="488">
        <f>入力シート!BP75</f>
        <v>0</v>
      </c>
      <c r="BQ73" s="486"/>
      <c r="BR73" s="486">
        <f>入力シート!BR75</f>
        <v>0</v>
      </c>
      <c r="BS73" s="489"/>
      <c r="BT73" s="485">
        <f>入力シート!BT75</f>
        <v>0</v>
      </c>
      <c r="BU73" s="486"/>
      <c r="BV73" s="486">
        <f>入力シート!BV75</f>
        <v>0</v>
      </c>
      <c r="BW73" s="487"/>
      <c r="BX73" s="488">
        <f>入力シート!BX75</f>
        <v>0</v>
      </c>
      <c r="BY73" s="486"/>
      <c r="BZ73" s="486">
        <f>入力シート!BZ75</f>
        <v>0</v>
      </c>
      <c r="CA73" s="489"/>
      <c r="CB73" s="488">
        <f>入力シート!CB75</f>
        <v>0</v>
      </c>
      <c r="CC73" s="486"/>
      <c r="CD73" s="486">
        <f>入力シート!CD75</f>
        <v>0</v>
      </c>
      <c r="CE73" s="489"/>
      <c r="CF73" s="647">
        <f>入力シート!CF75</f>
        <v>0</v>
      </c>
      <c r="CG73" s="649"/>
      <c r="CH73" s="486">
        <f>入力シート!CH75</f>
        <v>0</v>
      </c>
      <c r="CI73" s="615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</row>
    <row r="74" spans="1:152" ht="14.25" thickBot="1" x14ac:dyDescent="0.2">
      <c r="A74" s="664">
        <v>50</v>
      </c>
      <c r="B74" s="665"/>
      <c r="C74" s="666">
        <f>入力シート!C76</f>
        <v>0</v>
      </c>
      <c r="D74" s="660"/>
      <c r="E74" s="660"/>
      <c r="F74" s="660"/>
      <c r="G74" s="667">
        <f>入力シート!G76</f>
        <v>0</v>
      </c>
      <c r="H74" s="660"/>
      <c r="I74" s="660"/>
      <c r="J74" s="660"/>
      <c r="K74" s="667">
        <f>入力シート!K76</f>
        <v>0</v>
      </c>
      <c r="L74" s="660"/>
      <c r="M74" s="660"/>
      <c r="N74" s="660"/>
      <c r="O74" s="661"/>
      <c r="P74" s="668">
        <f>入力シート!P76</f>
        <v>0</v>
      </c>
      <c r="Q74" s="669"/>
      <c r="R74" s="669"/>
      <c r="S74" s="669"/>
      <c r="T74" s="669"/>
      <c r="U74" s="669"/>
      <c r="V74" s="669"/>
      <c r="W74" s="670">
        <f>入力シート!W76</f>
        <v>0</v>
      </c>
      <c r="X74" s="671"/>
      <c r="Y74" s="671"/>
      <c r="Z74" s="671"/>
      <c r="AA74" s="671"/>
      <c r="AB74" s="671"/>
      <c r="AC74" s="671"/>
      <c r="AD74" s="671"/>
      <c r="AE74" s="672"/>
      <c r="AF74" s="668">
        <f>入力シート!AF76</f>
        <v>0</v>
      </c>
      <c r="AG74" s="669"/>
      <c r="AH74" s="669"/>
      <c r="AI74" s="669"/>
      <c r="AJ74" s="669"/>
      <c r="AK74" s="669"/>
      <c r="AL74" s="669"/>
      <c r="AM74" s="669"/>
      <c r="AN74" s="673"/>
      <c r="AO74" s="674">
        <f>入力シート!AO76</f>
        <v>0</v>
      </c>
      <c r="AP74" s="661"/>
      <c r="AQ74" s="666">
        <f>入力シート!AQ76</f>
        <v>0</v>
      </c>
      <c r="AR74" s="660"/>
      <c r="AS74" s="660"/>
      <c r="AT74" s="667">
        <f>入力シート!AT76</f>
        <v>0</v>
      </c>
      <c r="AU74" s="660"/>
      <c r="AV74" s="667">
        <f>入力シート!AV76</f>
        <v>0</v>
      </c>
      <c r="AW74" s="661"/>
      <c r="AX74" s="679">
        <f>入力シート!AX76</f>
        <v>0</v>
      </c>
      <c r="AY74" s="448"/>
      <c r="AZ74" s="675">
        <f>入力シート!AZ76</f>
        <v>0</v>
      </c>
      <c r="BA74" s="676"/>
      <c r="BB74" s="675">
        <f>入力シート!BB76</f>
        <v>0</v>
      </c>
      <c r="BC74" s="676"/>
      <c r="BD74" s="675">
        <f>入力シート!BD76</f>
        <v>0</v>
      </c>
      <c r="BE74" s="676"/>
      <c r="BF74" s="675">
        <f>入力シート!BF76</f>
        <v>0</v>
      </c>
      <c r="BG74" s="676"/>
      <c r="BH74" s="677">
        <f>入力シート!BH76</f>
        <v>0</v>
      </c>
      <c r="BI74" s="660"/>
      <c r="BJ74" s="660">
        <f>入力シート!BJ76</f>
        <v>0</v>
      </c>
      <c r="BK74" s="661"/>
      <c r="BL74" s="659">
        <f>入力シート!BL76</f>
        <v>0</v>
      </c>
      <c r="BM74" s="660"/>
      <c r="BN74" s="660">
        <f>入力シート!BN76</f>
        <v>0</v>
      </c>
      <c r="BO74" s="680"/>
      <c r="BP74" s="677">
        <f>入力シート!BP76</f>
        <v>0</v>
      </c>
      <c r="BQ74" s="660"/>
      <c r="BR74" s="660">
        <f>入力シート!BR76</f>
        <v>0</v>
      </c>
      <c r="BS74" s="661"/>
      <c r="BT74" s="659">
        <f>入力シート!BT76</f>
        <v>0</v>
      </c>
      <c r="BU74" s="660"/>
      <c r="BV74" s="660">
        <f>入力シート!BV76</f>
        <v>0</v>
      </c>
      <c r="BW74" s="680"/>
      <c r="BX74" s="677">
        <f>入力シート!BX76</f>
        <v>0</v>
      </c>
      <c r="BY74" s="660"/>
      <c r="BZ74" s="660">
        <f>入力シート!BZ76</f>
        <v>0</v>
      </c>
      <c r="CA74" s="661"/>
      <c r="CB74" s="677">
        <f>入力シート!CB76</f>
        <v>0</v>
      </c>
      <c r="CC74" s="660"/>
      <c r="CD74" s="660">
        <f>入力シート!CD76</f>
        <v>0</v>
      </c>
      <c r="CE74" s="661"/>
      <c r="CF74" s="662">
        <f>入力シート!CF76</f>
        <v>0</v>
      </c>
      <c r="CG74" s="663"/>
      <c r="CH74" s="660">
        <f>入力シート!CH76</f>
        <v>0</v>
      </c>
      <c r="CI74" s="678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</row>
    <row r="75" spans="1:152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</row>
    <row r="76" spans="1:152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</row>
    <row r="77" spans="1:152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</row>
    <row r="78" spans="1:152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</row>
    <row r="79" spans="1:152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</row>
    <row r="80" spans="1:152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</row>
    <row r="81" spans="1:152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</row>
    <row r="82" spans="1:152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</row>
    <row r="83" spans="1:152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</row>
    <row r="84" spans="1:152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</row>
    <row r="85" spans="1:152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</row>
    <row r="86" spans="1:152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</row>
    <row r="87" spans="1:152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</row>
    <row r="88" spans="1:152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</row>
    <row r="89" spans="1:152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</row>
    <row r="90" spans="1:152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</row>
    <row r="91" spans="1:152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</row>
    <row r="92" spans="1:152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</row>
    <row r="93" spans="1:152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</row>
    <row r="94" spans="1:152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</row>
    <row r="95" spans="1:152" x14ac:dyDescent="0.15">
      <c r="AX95" s="6"/>
      <c r="AY95" s="6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</row>
    <row r="96" spans="1:152" x14ac:dyDescent="0.15">
      <c r="AX96" s="6"/>
      <c r="AY96" s="6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</row>
    <row r="97" spans="50:152" x14ac:dyDescent="0.15">
      <c r="AX97" s="6"/>
      <c r="AY97" s="6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</row>
    <row r="98" spans="50:152" x14ac:dyDescent="0.15">
      <c r="AX98" s="6"/>
      <c r="AY98" s="6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</row>
    <row r="99" spans="50:152" x14ac:dyDescent="0.15">
      <c r="AX99" s="6"/>
      <c r="AY99" s="6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</row>
    <row r="100" spans="50:152" x14ac:dyDescent="0.15"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</row>
    <row r="101" spans="50:152" x14ac:dyDescent="0.15"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</row>
    <row r="102" spans="50:152" x14ac:dyDescent="0.15"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</row>
    <row r="103" spans="50:152" x14ac:dyDescent="0.15"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</row>
    <row r="104" spans="50:152" x14ac:dyDescent="0.15"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</row>
    <row r="105" spans="50:152" x14ac:dyDescent="0.15"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</row>
    <row r="106" spans="50:152" x14ac:dyDescent="0.15"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</row>
    <row r="107" spans="50:152" x14ac:dyDescent="0.15"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</row>
    <row r="108" spans="50:152" x14ac:dyDescent="0.15"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</row>
    <row r="109" spans="50:152" x14ac:dyDescent="0.15"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</row>
    <row r="110" spans="50:152" x14ac:dyDescent="0.15"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</row>
    <row r="111" spans="50:152" x14ac:dyDescent="0.15"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</row>
    <row r="112" spans="50:152" x14ac:dyDescent="0.15"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</row>
    <row r="113" spans="144:152" x14ac:dyDescent="0.15">
      <c r="EN113" s="32"/>
      <c r="EO113" s="32"/>
      <c r="EP113" s="32"/>
      <c r="EQ113" s="32"/>
      <c r="ER113" s="32"/>
      <c r="ES113" s="32"/>
      <c r="ET113" s="32"/>
      <c r="EU113" s="32"/>
      <c r="EV113" s="32"/>
    </row>
    <row r="114" spans="144:152" x14ac:dyDescent="0.15">
      <c r="EN114" s="32"/>
      <c r="EO114" s="32"/>
      <c r="EP114" s="32"/>
      <c r="EQ114" s="32"/>
      <c r="ER114" s="32"/>
      <c r="ES114" s="32"/>
      <c r="ET114" s="32"/>
      <c r="EU114" s="32"/>
      <c r="EV114" s="32"/>
    </row>
    <row r="115" spans="144:152" x14ac:dyDescent="0.15">
      <c r="EN115" s="32"/>
      <c r="EO115" s="32"/>
      <c r="EP115" s="32"/>
      <c r="EQ115" s="32"/>
      <c r="ER115" s="32"/>
      <c r="ES115" s="32"/>
      <c r="ET115" s="32"/>
      <c r="EU115" s="32"/>
      <c r="EV115" s="32"/>
    </row>
    <row r="116" spans="144:152" x14ac:dyDescent="0.15">
      <c r="EN116" s="32"/>
      <c r="EO116" s="32"/>
      <c r="EP116" s="32"/>
      <c r="EQ116" s="32"/>
      <c r="ER116" s="32"/>
      <c r="ES116" s="32"/>
      <c r="ET116" s="32"/>
      <c r="EU116" s="32"/>
      <c r="EV116" s="32"/>
    </row>
  </sheetData>
  <sheetProtection sheet="1" objects="1" scenarios="1"/>
  <protectedRanges>
    <protectedRange sqref="F10:W10 CQ10:DH10" name="範囲1_1"/>
    <protectedRange sqref="AX25:AY74" name="範囲2"/>
  </protectedRanges>
  <mergeCells count="2064">
    <mergeCell ref="A21:B24"/>
    <mergeCell ref="C21:F24"/>
    <mergeCell ref="G21:J24"/>
    <mergeCell ref="K21:O24"/>
    <mergeCell ref="P21:V24"/>
    <mergeCell ref="W21:AE24"/>
    <mergeCell ref="AF21:AN24"/>
    <mergeCell ref="AO21:AP24"/>
    <mergeCell ref="AQ21:AW22"/>
    <mergeCell ref="AX21:AY24"/>
    <mergeCell ref="CF22:CI23"/>
    <mergeCell ref="AQ23:AS24"/>
    <mergeCell ref="AT23:AU24"/>
    <mergeCell ref="AV23:AW24"/>
    <mergeCell ref="AZ23:BA23"/>
    <mergeCell ref="BB23:BC23"/>
    <mergeCell ref="BH23:BK23"/>
    <mergeCell ref="BL23:BO23"/>
    <mergeCell ref="BX23:CA23"/>
    <mergeCell ref="BT24:BU24"/>
    <mergeCell ref="AZ22:BA22"/>
    <mergeCell ref="BH22:BK22"/>
    <mergeCell ref="BX22:CA22"/>
    <mergeCell ref="AZ21:CI21"/>
    <mergeCell ref="BB22:BC22"/>
    <mergeCell ref="BP22:BS22"/>
    <mergeCell ref="BT22:BW22"/>
    <mergeCell ref="CL21:CT21"/>
    <mergeCell ref="CU22:DC22"/>
    <mergeCell ref="CU23:CV23"/>
    <mergeCell ref="CN23:CT23"/>
    <mergeCell ref="DV22:ED22"/>
    <mergeCell ref="DX24:ED24"/>
    <mergeCell ref="DX23:ED23"/>
    <mergeCell ref="DT15:DX15"/>
    <mergeCell ref="DY15:EB15"/>
    <mergeCell ref="BH24:BI24"/>
    <mergeCell ref="CH24:CI24"/>
    <mergeCell ref="DL14:DO14"/>
    <mergeCell ref="DL19:DS19"/>
    <mergeCell ref="DT19:DX19"/>
    <mergeCell ref="DY19:EB19"/>
    <mergeCell ref="EC19:EG19"/>
    <mergeCell ref="CB22:CE22"/>
    <mergeCell ref="CL16:CP16"/>
    <mergeCell ref="CQ16:DH16"/>
    <mergeCell ref="CL17:CP17"/>
    <mergeCell ref="CQ17:DH17"/>
    <mergeCell ref="CL18:CP18"/>
    <mergeCell ref="CQ18:DH18"/>
    <mergeCell ref="DY17:EB17"/>
    <mergeCell ref="EC17:EG17"/>
    <mergeCell ref="DL18:DS18"/>
    <mergeCell ref="DT18:DX18"/>
    <mergeCell ref="DY18:EB18"/>
    <mergeCell ref="CQ19:DH19"/>
    <mergeCell ref="CB24:CC24"/>
    <mergeCell ref="DD21:DL21"/>
    <mergeCell ref="DV21:ED21"/>
    <mergeCell ref="EC10:EG10"/>
    <mergeCell ref="DP11:DS11"/>
    <mergeCell ref="DT11:DX11"/>
    <mergeCell ref="DY11:EB11"/>
    <mergeCell ref="EC11:EG11"/>
    <mergeCell ref="DP12:DS12"/>
    <mergeCell ref="DT12:DX12"/>
    <mergeCell ref="DY12:EB12"/>
    <mergeCell ref="EC12:EG12"/>
    <mergeCell ref="EG36:EM36"/>
    <mergeCell ref="EG37:EM37"/>
    <mergeCell ref="CL3:CP3"/>
    <mergeCell ref="CQ3:DH3"/>
    <mergeCell ref="CL4:CP4"/>
    <mergeCell ref="CQ4:DH4"/>
    <mergeCell ref="CL5:CP5"/>
    <mergeCell ref="CQ5:DH5"/>
    <mergeCell ref="CL6:CP6"/>
    <mergeCell ref="CQ6:DH6"/>
    <mergeCell ref="CL7:CP7"/>
    <mergeCell ref="CQ7:DH7"/>
    <mergeCell ref="CL8:CP8"/>
    <mergeCell ref="CQ8:DH8"/>
    <mergeCell ref="CL9:CP9"/>
    <mergeCell ref="CQ9:DH9"/>
    <mergeCell ref="CL10:CP10"/>
    <mergeCell ref="CQ10:CY10"/>
    <mergeCell ref="CZ10:DB10"/>
    <mergeCell ref="DC10:DH10"/>
    <mergeCell ref="DT10:DX10"/>
    <mergeCell ref="DY10:EB10"/>
    <mergeCell ref="CL19:CP19"/>
    <mergeCell ref="DP13:DS13"/>
    <mergeCell ref="DT13:DX13"/>
    <mergeCell ref="DY13:EB13"/>
    <mergeCell ref="EC13:EG13"/>
    <mergeCell ref="DP16:DS16"/>
    <mergeCell ref="DT16:DX16"/>
    <mergeCell ref="DY16:EB16"/>
    <mergeCell ref="EC16:EG16"/>
    <mergeCell ref="DX40:ED40"/>
    <mergeCell ref="DD41:DD43"/>
    <mergeCell ref="CW38:DC38"/>
    <mergeCell ref="CQ12:DH12"/>
    <mergeCell ref="CL13:CP13"/>
    <mergeCell ref="CQ13:DH13"/>
    <mergeCell ref="CL14:CP14"/>
    <mergeCell ref="CQ14:DH14"/>
    <mergeCell ref="DL13:DO13"/>
    <mergeCell ref="CL15:CP15"/>
    <mergeCell ref="CQ15:DH15"/>
    <mergeCell ref="DL16:DO16"/>
    <mergeCell ref="EC18:EG18"/>
    <mergeCell ref="CW24:DC24"/>
    <mergeCell ref="CU40:CV40"/>
    <mergeCell ref="CW40:DC40"/>
    <mergeCell ref="CU41:CV41"/>
    <mergeCell ref="CW41:DC41"/>
    <mergeCell ref="CU42:CV42"/>
    <mergeCell ref="CW42:DC42"/>
    <mergeCell ref="CU43:CV43"/>
    <mergeCell ref="CW43:DC43"/>
    <mergeCell ref="CN43:CT43"/>
    <mergeCell ref="DX33:ED33"/>
    <mergeCell ref="EE22:EM22"/>
    <mergeCell ref="EE23:EE32"/>
    <mergeCell ref="EG23:EM23"/>
    <mergeCell ref="EG24:EM24"/>
    <mergeCell ref="EG25:EM25"/>
    <mergeCell ref="EG26:EM26"/>
    <mergeCell ref="EG27:EM27"/>
    <mergeCell ref="EG28:EM28"/>
    <mergeCell ref="DM32:DM34"/>
    <mergeCell ref="EG29:EM29"/>
    <mergeCell ref="EG30:EM30"/>
    <mergeCell ref="EG31:EM31"/>
    <mergeCell ref="EG32:EM32"/>
    <mergeCell ref="EE33:EE42"/>
    <mergeCell ref="EG33:EM33"/>
    <mergeCell ref="EG34:EM34"/>
    <mergeCell ref="EG35:EM35"/>
    <mergeCell ref="EG38:EM38"/>
    <mergeCell ref="EG39:EM39"/>
    <mergeCell ref="EG40:EM40"/>
    <mergeCell ref="EG41:EM41"/>
    <mergeCell ref="EG42:EM42"/>
    <mergeCell ref="CU44:CV44"/>
    <mergeCell ref="CW44:DC44"/>
    <mergeCell ref="CU45:CV45"/>
    <mergeCell ref="CW45:DC45"/>
    <mergeCell ref="CU46:CV46"/>
    <mergeCell ref="CW46:DC46"/>
    <mergeCell ref="CU47:CV47"/>
    <mergeCell ref="CW47:DC47"/>
    <mergeCell ref="DF43:DL43"/>
    <mergeCell ref="CU52:CV52"/>
    <mergeCell ref="CW52:DC52"/>
    <mergeCell ref="DO34:DU34"/>
    <mergeCell ref="DM35:DM37"/>
    <mergeCell ref="DO35:DU35"/>
    <mergeCell ref="DO36:DU36"/>
    <mergeCell ref="DO37:DU37"/>
    <mergeCell ref="DM38:DM40"/>
    <mergeCell ref="DO38:DU38"/>
    <mergeCell ref="DO39:DU39"/>
    <mergeCell ref="DO40:DU40"/>
    <mergeCell ref="DM41:DM43"/>
    <mergeCell ref="DO41:DU41"/>
    <mergeCell ref="DO42:DU42"/>
    <mergeCell ref="DO43:DU43"/>
    <mergeCell ref="DM44:DM46"/>
    <mergeCell ref="DF44:DL44"/>
    <mergeCell ref="DF39:DL39"/>
    <mergeCell ref="DD38:DD40"/>
    <mergeCell ref="DF48:DL48"/>
    <mergeCell ref="DF38:DL38"/>
    <mergeCell ref="DF45:DL45"/>
    <mergeCell ref="DO52:DU52"/>
    <mergeCell ref="CF46:CG46"/>
    <mergeCell ref="CU26:CV26"/>
    <mergeCell ref="CW26:DC26"/>
    <mergeCell ref="CU27:CV27"/>
    <mergeCell ref="CW27:DC27"/>
    <mergeCell ref="CU28:CV28"/>
    <mergeCell ref="CW28:DC28"/>
    <mergeCell ref="CU29:CV29"/>
    <mergeCell ref="CW29:DC29"/>
    <mergeCell ref="CU30:CV30"/>
    <mergeCell ref="CW30:DC30"/>
    <mergeCell ref="CU31:CV31"/>
    <mergeCell ref="CW31:DC31"/>
    <mergeCell ref="CU32:CV32"/>
    <mergeCell ref="CW32:DC32"/>
    <mergeCell ref="CU33:CV33"/>
    <mergeCell ref="CW33:DC33"/>
    <mergeCell ref="CW39:DC39"/>
    <mergeCell ref="CU34:CV34"/>
    <mergeCell ref="CW34:DC34"/>
    <mergeCell ref="CU35:CV35"/>
    <mergeCell ref="CW35:DC35"/>
    <mergeCell ref="CU36:CV36"/>
    <mergeCell ref="CW36:DC36"/>
    <mergeCell ref="CU37:CV37"/>
    <mergeCell ref="CW37:DC37"/>
    <mergeCell ref="CU38:CV38"/>
    <mergeCell ref="CN45:CT45"/>
    <mergeCell ref="CF34:CG34"/>
    <mergeCell ref="CH34:CI34"/>
    <mergeCell ref="CL46:CM46"/>
    <mergeCell ref="CU39:CV39"/>
    <mergeCell ref="CB69:CC69"/>
    <mergeCell ref="CD69:CE69"/>
    <mergeCell ref="CB70:CC70"/>
    <mergeCell ref="CD70:CE70"/>
    <mergeCell ref="CB71:CC71"/>
    <mergeCell ref="CD71:CE71"/>
    <mergeCell ref="CH47:CI47"/>
    <mergeCell ref="CB61:CC61"/>
    <mergeCell ref="CD61:CE61"/>
    <mergeCell ref="CB50:CC50"/>
    <mergeCell ref="CD50:CE50"/>
    <mergeCell ref="CB51:CC51"/>
    <mergeCell ref="CD51:CE51"/>
    <mergeCell ref="CB52:CC52"/>
    <mergeCell ref="CD52:CE52"/>
    <mergeCell ref="CB47:CC47"/>
    <mergeCell ref="CD47:CE47"/>
    <mergeCell ref="CB48:CC48"/>
    <mergeCell ref="CD48:CE48"/>
    <mergeCell ref="CB49:CC49"/>
    <mergeCell ref="CD56:CE56"/>
    <mergeCell ref="CB57:CC57"/>
    <mergeCell ref="CD55:CE55"/>
    <mergeCell ref="CB39:CC39"/>
    <mergeCell ref="CD39:CE39"/>
    <mergeCell ref="CB40:CC40"/>
    <mergeCell ref="CD40:CE40"/>
    <mergeCell ref="CB41:CC41"/>
    <mergeCell ref="CD41:CE41"/>
    <mergeCell ref="CB64:CC64"/>
    <mergeCell ref="CD64:CE64"/>
    <mergeCell ref="CB65:CC65"/>
    <mergeCell ref="CD65:CE65"/>
    <mergeCell ref="CB66:CC66"/>
    <mergeCell ref="CD66:CE66"/>
    <mergeCell ref="CB67:CC67"/>
    <mergeCell ref="CD67:CE67"/>
    <mergeCell ref="CB68:CC68"/>
    <mergeCell ref="CD68:CE68"/>
    <mergeCell ref="CB56:CC56"/>
    <mergeCell ref="BX55:BY55"/>
    <mergeCell ref="BZ55:CA55"/>
    <mergeCell ref="BZ53:CA53"/>
    <mergeCell ref="BX54:BY54"/>
    <mergeCell ref="BZ54:CA54"/>
    <mergeCell ref="CB43:CC43"/>
    <mergeCell ref="BN64:BO64"/>
    <mergeCell ref="BL65:BM65"/>
    <mergeCell ref="BN65:BO65"/>
    <mergeCell ref="CB26:CC26"/>
    <mergeCell ref="CD26:CE26"/>
    <mergeCell ref="CB27:CC27"/>
    <mergeCell ref="CD27:CE27"/>
    <mergeCell ref="CB28:CC28"/>
    <mergeCell ref="CD28:CE28"/>
    <mergeCell ref="CB29:CC29"/>
    <mergeCell ref="CD29:CE29"/>
    <mergeCell ref="CB30:CC30"/>
    <mergeCell ref="CD30:CE30"/>
    <mergeCell ref="CB31:CC31"/>
    <mergeCell ref="CD31:CE31"/>
    <mergeCell ref="CB32:CC32"/>
    <mergeCell ref="CD32:CE32"/>
    <mergeCell ref="CD37:CE37"/>
    <mergeCell ref="CB38:CC38"/>
    <mergeCell ref="CD38:CE38"/>
    <mergeCell ref="CB33:CC33"/>
    <mergeCell ref="BL60:BM60"/>
    <mergeCell ref="BN60:BO60"/>
    <mergeCell ref="CD60:CE60"/>
    <mergeCell ref="CB53:CC53"/>
    <mergeCell ref="BN45:BO45"/>
    <mergeCell ref="BN33:BO33"/>
    <mergeCell ref="BN37:BO37"/>
    <mergeCell ref="BL38:BM38"/>
    <mergeCell ref="BN38:BO38"/>
    <mergeCell ref="BL39:BM39"/>
    <mergeCell ref="BN39:BO39"/>
    <mergeCell ref="BL40:BM40"/>
    <mergeCell ref="BN40:BO40"/>
    <mergeCell ref="BL41:BM41"/>
    <mergeCell ref="BN41:BO41"/>
    <mergeCell ref="BL46:BM46"/>
    <mergeCell ref="BN46:BO46"/>
    <mergeCell ref="BX37:BY37"/>
    <mergeCell ref="BP49:BQ49"/>
    <mergeCell ref="BR49:BS49"/>
    <mergeCell ref="BT49:BU49"/>
    <mergeCell ref="BV49:BW49"/>
    <mergeCell ref="BD56:BE56"/>
    <mergeCell ref="BF56:BG56"/>
    <mergeCell ref="BD57:BE57"/>
    <mergeCell ref="CD57:CE57"/>
    <mergeCell ref="CB58:CC58"/>
    <mergeCell ref="CD58:CE58"/>
    <mergeCell ref="CB59:CC59"/>
    <mergeCell ref="CD59:CE59"/>
    <mergeCell ref="CB60:CC60"/>
    <mergeCell ref="BL61:BM61"/>
    <mergeCell ref="BN61:BO61"/>
    <mergeCell ref="BL62:BM62"/>
    <mergeCell ref="BN62:BO62"/>
    <mergeCell ref="BL24:BM24"/>
    <mergeCell ref="BL25:BM25"/>
    <mergeCell ref="BN25:BO25"/>
    <mergeCell ref="BL26:BM26"/>
    <mergeCell ref="BN26:BO26"/>
    <mergeCell ref="BL27:BM27"/>
    <mergeCell ref="BN27:BO27"/>
    <mergeCell ref="BL28:BM28"/>
    <mergeCell ref="BN28:BO28"/>
    <mergeCell ref="BL29:BM29"/>
    <mergeCell ref="BN29:BO29"/>
    <mergeCell ref="BL30:BM30"/>
    <mergeCell ref="BN30:BO30"/>
    <mergeCell ref="BL31:BM31"/>
    <mergeCell ref="BN31:BO31"/>
    <mergeCell ref="BL32:BM32"/>
    <mergeCell ref="BN32:BO32"/>
    <mergeCell ref="CB46:CC46"/>
    <mergeCell ref="CD46:CE46"/>
    <mergeCell ref="BB63:BC63"/>
    <mergeCell ref="BB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T65:BU65"/>
    <mergeCell ref="BV65:BW65"/>
    <mergeCell ref="BT66:BU66"/>
    <mergeCell ref="BV66:BW66"/>
    <mergeCell ref="CH66:CI66"/>
    <mergeCell ref="CF66:CG66"/>
    <mergeCell ref="CF62:CG62"/>
    <mergeCell ref="CH62:CI62"/>
    <mergeCell ref="CH60:CI60"/>
    <mergeCell ref="CF57:CG57"/>
    <mergeCell ref="CH57:CI57"/>
    <mergeCell ref="BV60:BW60"/>
    <mergeCell ref="BT61:BU61"/>
    <mergeCell ref="BV61:BW61"/>
    <mergeCell ref="CF63:CG63"/>
    <mergeCell ref="CH63:CI63"/>
    <mergeCell ref="EG50:EM50"/>
    <mergeCell ref="EG51:EM51"/>
    <mergeCell ref="EG52:EM52"/>
    <mergeCell ref="EE53:EE62"/>
    <mergeCell ref="EG53:EM53"/>
    <mergeCell ref="EG54:EM54"/>
    <mergeCell ref="CF61:CG61"/>
    <mergeCell ref="CH61:CI61"/>
    <mergeCell ref="CF59:CG59"/>
    <mergeCell ref="CF53:CG53"/>
    <mergeCell ref="CH50:CI50"/>
    <mergeCell ref="DX59:ED59"/>
    <mergeCell ref="DX62:ED62"/>
    <mergeCell ref="BX62:BY62"/>
    <mergeCell ref="BZ62:CA62"/>
    <mergeCell ref="CB55:CC55"/>
    <mergeCell ref="CF56:CG56"/>
    <mergeCell ref="CF48:CG48"/>
    <mergeCell ref="CL50:CM50"/>
    <mergeCell ref="CL49:CM49"/>
    <mergeCell ref="DD47:DD49"/>
    <mergeCell ref="DF47:DL47"/>
    <mergeCell ref="CF52:CG52"/>
    <mergeCell ref="CH52:CI52"/>
    <mergeCell ref="CL48:CM48"/>
    <mergeCell ref="CN48:CT48"/>
    <mergeCell ref="CL52:CM52"/>
    <mergeCell ref="CN47:CT47"/>
    <mergeCell ref="DM47:DM49"/>
    <mergeCell ref="DO47:DU47"/>
    <mergeCell ref="DO48:DU48"/>
    <mergeCell ref="DO49:DU49"/>
    <mergeCell ref="DM50:DM52"/>
    <mergeCell ref="DO50:DU50"/>
    <mergeCell ref="DO51:DU51"/>
    <mergeCell ref="CF51:CG51"/>
    <mergeCell ref="CL55:CT55"/>
    <mergeCell ref="CU55:DC55"/>
    <mergeCell ref="EG57:EM57"/>
    <mergeCell ref="EG58:EM58"/>
    <mergeCell ref="EG59:EM59"/>
    <mergeCell ref="EG60:EM60"/>
    <mergeCell ref="EG61:EM61"/>
    <mergeCell ref="EG62:EM62"/>
    <mergeCell ref="DX47:ED47"/>
    <mergeCell ref="DV53:DV62"/>
    <mergeCell ref="DX53:ED53"/>
    <mergeCell ref="DX60:ED60"/>
    <mergeCell ref="DX55:ED55"/>
    <mergeCell ref="DX61:ED61"/>
    <mergeCell ref="DX49:ED49"/>
    <mergeCell ref="DX56:ED56"/>
    <mergeCell ref="DX50:ED50"/>
    <mergeCell ref="DX58:ED58"/>
    <mergeCell ref="CU51:CV51"/>
    <mergeCell ref="CW51:DC51"/>
    <mergeCell ref="CU57:CV57"/>
    <mergeCell ref="CW57:DC57"/>
    <mergeCell ref="EE43:EE52"/>
    <mergeCell ref="EG43:EM43"/>
    <mergeCell ref="EG44:EM44"/>
    <mergeCell ref="EG45:EM45"/>
    <mergeCell ref="EG46:EM46"/>
    <mergeCell ref="EG47:EM47"/>
    <mergeCell ref="EG48:EM48"/>
    <mergeCell ref="EG49:EM49"/>
    <mergeCell ref="DX48:ED48"/>
    <mergeCell ref="BV68:BW68"/>
    <mergeCell ref="CF68:CG68"/>
    <mergeCell ref="CH68:CI68"/>
    <mergeCell ref="CF67:CG67"/>
    <mergeCell ref="CF65:CG65"/>
    <mergeCell ref="CH65:CI65"/>
    <mergeCell ref="CF55:CG55"/>
    <mergeCell ref="CH55:CI55"/>
    <mergeCell ref="CH53:CI53"/>
    <mergeCell ref="CH51:CI51"/>
    <mergeCell ref="CN52:CT52"/>
    <mergeCell ref="CN50:CT50"/>
    <mergeCell ref="CL45:CM45"/>
    <mergeCell ref="CN44:CT44"/>
    <mergeCell ref="BT53:BU53"/>
    <mergeCell ref="BV53:BW53"/>
    <mergeCell ref="BT54:BU54"/>
    <mergeCell ref="BV54:BW54"/>
    <mergeCell ref="BT55:BU55"/>
    <mergeCell ref="BV55:BW55"/>
    <mergeCell ref="BT56:BU56"/>
    <mergeCell ref="BV56:BW56"/>
    <mergeCell ref="BT57:BU57"/>
    <mergeCell ref="BV57:BW57"/>
    <mergeCell ref="BT58:BU58"/>
    <mergeCell ref="BV58:BW58"/>
    <mergeCell ref="BT59:BU59"/>
    <mergeCell ref="BV59:BW59"/>
    <mergeCell ref="BT60:BU60"/>
    <mergeCell ref="CH56:CI56"/>
    <mergeCell ref="CF54:CG54"/>
    <mergeCell ref="CH54:CI54"/>
    <mergeCell ref="AX41:AY41"/>
    <mergeCell ref="AX42:AY42"/>
    <mergeCell ref="AX43:AY43"/>
    <mergeCell ref="AX46:AY46"/>
    <mergeCell ref="AX47:AY47"/>
    <mergeCell ref="AX48:AY48"/>
    <mergeCell ref="BX43:BY43"/>
    <mergeCell ref="BB43:BC43"/>
    <mergeCell ref="BL43:BM43"/>
    <mergeCell ref="BN43:BO43"/>
    <mergeCell ref="BL42:BM42"/>
    <mergeCell ref="BN42:BO42"/>
    <mergeCell ref="BZ40:CA40"/>
    <mergeCell ref="BB39:BC39"/>
    <mergeCell ref="BB40:BC40"/>
    <mergeCell ref="BB41:BC41"/>
    <mergeCell ref="BB42:BC42"/>
    <mergeCell ref="BF39:BG39"/>
    <mergeCell ref="BR44:BS44"/>
    <mergeCell ref="BP45:BQ45"/>
    <mergeCell ref="BR45:BS45"/>
    <mergeCell ref="BP46:BQ46"/>
    <mergeCell ref="BR46:BS46"/>
    <mergeCell ref="BT46:BU46"/>
    <mergeCell ref="BV46:BW46"/>
    <mergeCell ref="BP47:BQ47"/>
    <mergeCell ref="BR47:BS47"/>
    <mergeCell ref="BP48:BQ48"/>
    <mergeCell ref="BR48:BS48"/>
    <mergeCell ref="BV48:BW48"/>
    <mergeCell ref="BN44:BO44"/>
    <mergeCell ref="BL45:BM45"/>
    <mergeCell ref="CH74:CI74"/>
    <mergeCell ref="BX74:BY74"/>
    <mergeCell ref="BZ74:CA74"/>
    <mergeCell ref="BH74:BI74"/>
    <mergeCell ref="AX74:AY74"/>
    <mergeCell ref="BV74:BW74"/>
    <mergeCell ref="CB73:CC73"/>
    <mergeCell ref="CD73:CE73"/>
    <mergeCell ref="CB74:CC74"/>
    <mergeCell ref="AF72:AN72"/>
    <mergeCell ref="AO72:AP72"/>
    <mergeCell ref="CF72:CG72"/>
    <mergeCell ref="CH72:CI72"/>
    <mergeCell ref="BZ72:CA72"/>
    <mergeCell ref="AQ72:AS72"/>
    <mergeCell ref="AT72:AU72"/>
    <mergeCell ref="AV72:AW72"/>
    <mergeCell ref="BB73:BC73"/>
    <mergeCell ref="BB74:BC74"/>
    <mergeCell ref="AZ72:BA72"/>
    <mergeCell ref="BH72:BI72"/>
    <mergeCell ref="BJ72:BK72"/>
    <mergeCell ref="BN72:BO72"/>
    <mergeCell ref="BL73:BM73"/>
    <mergeCell ref="BN73:BO73"/>
    <mergeCell ref="BL74:BM74"/>
    <mergeCell ref="BN74:BO74"/>
    <mergeCell ref="CB72:CC72"/>
    <mergeCell ref="CD74:CE74"/>
    <mergeCell ref="BX72:BY72"/>
    <mergeCell ref="CF73:CG73"/>
    <mergeCell ref="CH73:CI73"/>
    <mergeCell ref="AF73:AN73"/>
    <mergeCell ref="AO73:AP73"/>
    <mergeCell ref="AQ73:AS73"/>
    <mergeCell ref="AT73:AU73"/>
    <mergeCell ref="AV73:AW73"/>
    <mergeCell ref="AZ73:BA73"/>
    <mergeCell ref="AX73:AY73"/>
    <mergeCell ref="BX73:BY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Z74:BA74"/>
    <mergeCell ref="A73:B73"/>
    <mergeCell ref="C73:F73"/>
    <mergeCell ref="BD73:BE73"/>
    <mergeCell ref="BF73:BG73"/>
    <mergeCell ref="BD74:BE74"/>
    <mergeCell ref="BF74:BG74"/>
    <mergeCell ref="BP73:BQ73"/>
    <mergeCell ref="BR73:BS73"/>
    <mergeCell ref="BP74:BQ74"/>
    <mergeCell ref="BR74:BS74"/>
    <mergeCell ref="BZ73:CA73"/>
    <mergeCell ref="BH73:BI73"/>
    <mergeCell ref="BJ73:BK73"/>
    <mergeCell ref="BT73:BU73"/>
    <mergeCell ref="BV73:BW73"/>
    <mergeCell ref="BT74:BU74"/>
    <mergeCell ref="BJ74:BK74"/>
    <mergeCell ref="P73:V73"/>
    <mergeCell ref="W73:AE73"/>
    <mergeCell ref="CF74:CG74"/>
    <mergeCell ref="BV71:BW71"/>
    <mergeCell ref="BT72:BU72"/>
    <mergeCell ref="BV72:BW72"/>
    <mergeCell ref="BL71:BM71"/>
    <mergeCell ref="BN71:BO71"/>
    <mergeCell ref="BL72:BM72"/>
    <mergeCell ref="G69:J69"/>
    <mergeCell ref="K69:O69"/>
    <mergeCell ref="P69:V69"/>
    <mergeCell ref="W69:AE69"/>
    <mergeCell ref="BB71:BC71"/>
    <mergeCell ref="BB72:BC72"/>
    <mergeCell ref="AX71:AY71"/>
    <mergeCell ref="P71:V71"/>
    <mergeCell ref="W71:AE71"/>
    <mergeCell ref="CD72:CE72"/>
    <mergeCell ref="G73:J73"/>
    <mergeCell ref="K73:O73"/>
    <mergeCell ref="AF70:AN70"/>
    <mergeCell ref="AO70:AP70"/>
    <mergeCell ref="AQ70:AS70"/>
    <mergeCell ref="AT70:AU70"/>
    <mergeCell ref="A71:B71"/>
    <mergeCell ref="C71:F71"/>
    <mergeCell ref="G71:J71"/>
    <mergeCell ref="K71:O71"/>
    <mergeCell ref="AX72:AY72"/>
    <mergeCell ref="A72:B72"/>
    <mergeCell ref="C72:F72"/>
    <mergeCell ref="G72:J72"/>
    <mergeCell ref="K72:O72"/>
    <mergeCell ref="P72:V72"/>
    <mergeCell ref="W72:AE72"/>
    <mergeCell ref="BT71:BU71"/>
    <mergeCell ref="BZ69:CA69"/>
    <mergeCell ref="BB69:BC69"/>
    <mergeCell ref="P70:V70"/>
    <mergeCell ref="W70:AE70"/>
    <mergeCell ref="BH69:BI69"/>
    <mergeCell ref="BJ69:BK69"/>
    <mergeCell ref="BX69:BY69"/>
    <mergeCell ref="BX70:BY70"/>
    <mergeCell ref="BZ70:CA70"/>
    <mergeCell ref="BD72:BE72"/>
    <mergeCell ref="BF72:BG72"/>
    <mergeCell ref="BP72:BQ72"/>
    <mergeCell ref="BR72:BS72"/>
    <mergeCell ref="CF70:CG70"/>
    <mergeCell ref="CH70:CI70"/>
    <mergeCell ref="CF71:CG71"/>
    <mergeCell ref="CH71:CI71"/>
    <mergeCell ref="AF71:AN71"/>
    <mergeCell ref="AO71:AP71"/>
    <mergeCell ref="AQ71:AS71"/>
    <mergeCell ref="AT71:AU71"/>
    <mergeCell ref="AV71:AW71"/>
    <mergeCell ref="AZ71:BA71"/>
    <mergeCell ref="BH71:BI71"/>
    <mergeCell ref="BJ71:BK71"/>
    <mergeCell ref="BX71:BY71"/>
    <mergeCell ref="BZ71:CA71"/>
    <mergeCell ref="BL69:BM69"/>
    <mergeCell ref="BN69:BO69"/>
    <mergeCell ref="BL70:BM70"/>
    <mergeCell ref="BN70:BO70"/>
    <mergeCell ref="BH70:BI70"/>
    <mergeCell ref="BT69:BU69"/>
    <mergeCell ref="BV69:BW69"/>
    <mergeCell ref="BT70:BU70"/>
    <mergeCell ref="BV70:BW70"/>
    <mergeCell ref="BD71:BE71"/>
    <mergeCell ref="BF71:BG71"/>
    <mergeCell ref="BP69:BQ69"/>
    <mergeCell ref="BR69:BS69"/>
    <mergeCell ref="BP70:BQ70"/>
    <mergeCell ref="BR70:BS70"/>
    <mergeCell ref="BP71:BQ71"/>
    <mergeCell ref="BR71:BS71"/>
    <mergeCell ref="AV70:AW70"/>
    <mergeCell ref="AO67:AP67"/>
    <mergeCell ref="CH67:CI67"/>
    <mergeCell ref="BL67:BM67"/>
    <mergeCell ref="BN67:BO67"/>
    <mergeCell ref="BL68:BM68"/>
    <mergeCell ref="BN68:BO68"/>
    <mergeCell ref="BJ70:BK70"/>
    <mergeCell ref="BB70:BC70"/>
    <mergeCell ref="BB67:BC67"/>
    <mergeCell ref="BB68:BC68"/>
    <mergeCell ref="BT67:BU67"/>
    <mergeCell ref="BV67:BW67"/>
    <mergeCell ref="BT68:BU68"/>
    <mergeCell ref="BJ66:BK66"/>
    <mergeCell ref="BL66:BM66"/>
    <mergeCell ref="A70:B70"/>
    <mergeCell ref="C70:F70"/>
    <mergeCell ref="G70:J70"/>
    <mergeCell ref="K70:O70"/>
    <mergeCell ref="AX70:AY70"/>
    <mergeCell ref="AZ70:BA70"/>
    <mergeCell ref="CF69:CG69"/>
    <mergeCell ref="CH69:CI69"/>
    <mergeCell ref="AF69:AN69"/>
    <mergeCell ref="AO69:AP69"/>
    <mergeCell ref="AQ69:AS69"/>
    <mergeCell ref="AT69:AU69"/>
    <mergeCell ref="AV69:AW69"/>
    <mergeCell ref="AZ69:BA69"/>
    <mergeCell ref="AX69:AY69"/>
    <mergeCell ref="A69:B69"/>
    <mergeCell ref="C69:F69"/>
    <mergeCell ref="A66:B66"/>
    <mergeCell ref="C66:F66"/>
    <mergeCell ref="G66:J66"/>
    <mergeCell ref="K66:O66"/>
    <mergeCell ref="P66:V66"/>
    <mergeCell ref="A68:B68"/>
    <mergeCell ref="C68:F68"/>
    <mergeCell ref="G68:J68"/>
    <mergeCell ref="K68:O68"/>
    <mergeCell ref="BX68:BY68"/>
    <mergeCell ref="BZ68:CA68"/>
    <mergeCell ref="AQ68:AS68"/>
    <mergeCell ref="AT68:AU68"/>
    <mergeCell ref="AV68:AW68"/>
    <mergeCell ref="AZ68:BA68"/>
    <mergeCell ref="BH68:BI68"/>
    <mergeCell ref="BJ68:BK68"/>
    <mergeCell ref="AX68:AY68"/>
    <mergeCell ref="AX67:AY67"/>
    <mergeCell ref="P68:V68"/>
    <mergeCell ref="W68:AE68"/>
    <mergeCell ref="AF68:AN68"/>
    <mergeCell ref="AO68:AP68"/>
    <mergeCell ref="W66:AE66"/>
    <mergeCell ref="AF66:AN66"/>
    <mergeCell ref="AO66:AP66"/>
    <mergeCell ref="BB66:BC66"/>
    <mergeCell ref="BN66:BO66"/>
    <mergeCell ref="BJ67:BK67"/>
    <mergeCell ref="BX67:BY67"/>
    <mergeCell ref="BZ66:CA66"/>
    <mergeCell ref="AF67:AN67"/>
    <mergeCell ref="AT64:AU64"/>
    <mergeCell ref="BJ63:BK63"/>
    <mergeCell ref="BX65:BY65"/>
    <mergeCell ref="BZ65:CA65"/>
    <mergeCell ref="W65:AE65"/>
    <mergeCell ref="AF65:AN65"/>
    <mergeCell ref="AO65:AP65"/>
    <mergeCell ref="AX65:AY65"/>
    <mergeCell ref="AQ65:AS65"/>
    <mergeCell ref="AT65:AU65"/>
    <mergeCell ref="BH65:BI65"/>
    <mergeCell ref="BB65:BC65"/>
    <mergeCell ref="BB64:BC64"/>
    <mergeCell ref="A67:B67"/>
    <mergeCell ref="C67:F67"/>
    <mergeCell ref="G67:J67"/>
    <mergeCell ref="K67:O67"/>
    <mergeCell ref="P67:V67"/>
    <mergeCell ref="W67:AE67"/>
    <mergeCell ref="BH67:BI67"/>
    <mergeCell ref="BZ67:CA67"/>
    <mergeCell ref="BX66:BY66"/>
    <mergeCell ref="AQ67:AS67"/>
    <mergeCell ref="AT67:AU67"/>
    <mergeCell ref="AV67:AW67"/>
    <mergeCell ref="AZ67:BA67"/>
    <mergeCell ref="AQ66:AS66"/>
    <mergeCell ref="AT66:AU66"/>
    <mergeCell ref="AV66:AW66"/>
    <mergeCell ref="AX66:AY66"/>
    <mergeCell ref="AZ66:BA66"/>
    <mergeCell ref="BH66:BI66"/>
    <mergeCell ref="BJ65:BK65"/>
    <mergeCell ref="AV64:AW64"/>
    <mergeCell ref="AZ64:BA64"/>
    <mergeCell ref="BH64:BI64"/>
    <mergeCell ref="A65:B65"/>
    <mergeCell ref="C65:F65"/>
    <mergeCell ref="G65:J65"/>
    <mergeCell ref="K65:O65"/>
    <mergeCell ref="AV65:AW65"/>
    <mergeCell ref="AZ65:BA65"/>
    <mergeCell ref="P65:V65"/>
    <mergeCell ref="AX62:AY62"/>
    <mergeCell ref="G63:J63"/>
    <mergeCell ref="K63:O63"/>
    <mergeCell ref="P63:V63"/>
    <mergeCell ref="W63:AE63"/>
    <mergeCell ref="AQ62:AS62"/>
    <mergeCell ref="AT62:AU62"/>
    <mergeCell ref="AO62:AP62"/>
    <mergeCell ref="AF62:AN62"/>
    <mergeCell ref="AF64:AN64"/>
    <mergeCell ref="AF63:AN63"/>
    <mergeCell ref="AO63:AP63"/>
    <mergeCell ref="AQ63:AS63"/>
    <mergeCell ref="AT63:AU63"/>
    <mergeCell ref="AV63:AW63"/>
    <mergeCell ref="AZ63:BA63"/>
    <mergeCell ref="BH63:BI63"/>
    <mergeCell ref="A64:B64"/>
    <mergeCell ref="C64:F64"/>
    <mergeCell ref="G64:J64"/>
    <mergeCell ref="K64:O64"/>
    <mergeCell ref="AX63:AY63"/>
    <mergeCell ref="AX64:AY64"/>
    <mergeCell ref="CB62:CC62"/>
    <mergeCell ref="CD62:CE62"/>
    <mergeCell ref="CB63:CC63"/>
    <mergeCell ref="CD63:CE63"/>
    <mergeCell ref="CF64:CG64"/>
    <mergeCell ref="CH64:CI64"/>
    <mergeCell ref="BL63:BM63"/>
    <mergeCell ref="BN63:BO63"/>
    <mergeCell ref="BL64:BM64"/>
    <mergeCell ref="A62:B62"/>
    <mergeCell ref="C62:F62"/>
    <mergeCell ref="G62:J62"/>
    <mergeCell ref="K62:O62"/>
    <mergeCell ref="P62:V62"/>
    <mergeCell ref="W62:AE62"/>
    <mergeCell ref="AV62:AW62"/>
    <mergeCell ref="AZ62:BA62"/>
    <mergeCell ref="P64:V64"/>
    <mergeCell ref="W64:AE64"/>
    <mergeCell ref="A63:B63"/>
    <mergeCell ref="C63:F63"/>
    <mergeCell ref="BJ64:BK64"/>
    <mergeCell ref="BX64:BY64"/>
    <mergeCell ref="BZ64:CA64"/>
    <mergeCell ref="BX63:BY63"/>
    <mergeCell ref="BZ63:CA63"/>
    <mergeCell ref="AO64:AP64"/>
    <mergeCell ref="AQ64:AS64"/>
    <mergeCell ref="BH62:BI62"/>
    <mergeCell ref="BJ62:BK62"/>
    <mergeCell ref="AZ61:BA61"/>
    <mergeCell ref="AX60:AY60"/>
    <mergeCell ref="AX61:AY61"/>
    <mergeCell ref="AZ60:BA60"/>
    <mergeCell ref="AF60:AN60"/>
    <mergeCell ref="AO60:AP60"/>
    <mergeCell ref="AQ60:AS60"/>
    <mergeCell ref="BJ60:BK60"/>
    <mergeCell ref="P61:V61"/>
    <mergeCell ref="W61:AE61"/>
    <mergeCell ref="AF61:AN61"/>
    <mergeCell ref="AO61:AP61"/>
    <mergeCell ref="AQ61:AS61"/>
    <mergeCell ref="C60:F60"/>
    <mergeCell ref="G60:J60"/>
    <mergeCell ref="K60:O60"/>
    <mergeCell ref="P60:V60"/>
    <mergeCell ref="W60:AE60"/>
    <mergeCell ref="BD61:BE61"/>
    <mergeCell ref="BF61:BG61"/>
    <mergeCell ref="BH61:BI61"/>
    <mergeCell ref="A60:B60"/>
    <mergeCell ref="A57:B57"/>
    <mergeCell ref="C57:F57"/>
    <mergeCell ref="G57:J57"/>
    <mergeCell ref="K57:O57"/>
    <mergeCell ref="AT61:AU61"/>
    <mergeCell ref="AV61:AW61"/>
    <mergeCell ref="A61:B61"/>
    <mergeCell ref="C61:F61"/>
    <mergeCell ref="G61:J61"/>
    <mergeCell ref="K61:O61"/>
    <mergeCell ref="AT60:AU60"/>
    <mergeCell ref="AV60:AW60"/>
    <mergeCell ref="BJ61:BK61"/>
    <mergeCell ref="CH59:CI59"/>
    <mergeCell ref="AO59:AP59"/>
    <mergeCell ref="AQ59:AS59"/>
    <mergeCell ref="AT59:AU59"/>
    <mergeCell ref="AV59:AW59"/>
    <mergeCell ref="BX58:BY58"/>
    <mergeCell ref="BZ58:CA58"/>
    <mergeCell ref="AQ58:AS58"/>
    <mergeCell ref="BX59:BY59"/>
    <mergeCell ref="BX60:BY60"/>
    <mergeCell ref="BZ60:CA60"/>
    <mergeCell ref="CF60:CG60"/>
    <mergeCell ref="CF58:CG58"/>
    <mergeCell ref="BX61:BY61"/>
    <mergeCell ref="BZ61:CA61"/>
    <mergeCell ref="BH60:BI60"/>
    <mergeCell ref="CH58:CI58"/>
    <mergeCell ref="BZ59:CA59"/>
    <mergeCell ref="AX59:AY59"/>
    <mergeCell ref="AZ59:BA59"/>
    <mergeCell ref="AX58:AY58"/>
    <mergeCell ref="P57:V57"/>
    <mergeCell ref="W57:AE57"/>
    <mergeCell ref="AF57:AN57"/>
    <mergeCell ref="AO57:AP57"/>
    <mergeCell ref="BL57:BM57"/>
    <mergeCell ref="BN57:BO57"/>
    <mergeCell ref="BL58:BM58"/>
    <mergeCell ref="BN58:BO58"/>
    <mergeCell ref="BL59:BM59"/>
    <mergeCell ref="BN59:BO59"/>
    <mergeCell ref="BN56:BO56"/>
    <mergeCell ref="A58:B58"/>
    <mergeCell ref="C58:F58"/>
    <mergeCell ref="G58:J58"/>
    <mergeCell ref="K58:O58"/>
    <mergeCell ref="AT58:AU58"/>
    <mergeCell ref="AV58:AW58"/>
    <mergeCell ref="AZ58:BA58"/>
    <mergeCell ref="BH58:BI58"/>
    <mergeCell ref="BJ58:BK58"/>
    <mergeCell ref="AF59:AN59"/>
    <mergeCell ref="BJ59:BK59"/>
    <mergeCell ref="BH59:BI59"/>
    <mergeCell ref="A59:B59"/>
    <mergeCell ref="C59:F59"/>
    <mergeCell ref="G59:J59"/>
    <mergeCell ref="K59:O59"/>
    <mergeCell ref="P59:V59"/>
    <mergeCell ref="W59:AE59"/>
    <mergeCell ref="A56:B56"/>
    <mergeCell ref="C56:F56"/>
    <mergeCell ref="G56:J56"/>
    <mergeCell ref="K56:O56"/>
    <mergeCell ref="BN55:BO55"/>
    <mergeCell ref="BL56:BM56"/>
    <mergeCell ref="BH57:BI57"/>
    <mergeCell ref="BZ57:CA57"/>
    <mergeCell ref="BX56:BY56"/>
    <mergeCell ref="AQ57:AS57"/>
    <mergeCell ref="AT57:AU57"/>
    <mergeCell ref="AV57:AW57"/>
    <mergeCell ref="AZ57:BA57"/>
    <mergeCell ref="BJ57:BK57"/>
    <mergeCell ref="BX57:BY57"/>
    <mergeCell ref="AQ56:AS56"/>
    <mergeCell ref="P58:V58"/>
    <mergeCell ref="W58:AE58"/>
    <mergeCell ref="AF58:AN58"/>
    <mergeCell ref="AO58:AP58"/>
    <mergeCell ref="AX57:AY57"/>
    <mergeCell ref="BZ56:CA56"/>
    <mergeCell ref="BJ56:BK56"/>
    <mergeCell ref="AZ56:BA56"/>
    <mergeCell ref="BH56:BI56"/>
    <mergeCell ref="AQ55:AS55"/>
    <mergeCell ref="AT55:AU55"/>
    <mergeCell ref="BH55:BI55"/>
    <mergeCell ref="BJ55:BK55"/>
    <mergeCell ref="AX55:AY55"/>
    <mergeCell ref="P56:V56"/>
    <mergeCell ref="W56:AE56"/>
    <mergeCell ref="C54:F54"/>
    <mergeCell ref="G54:J54"/>
    <mergeCell ref="K54:O54"/>
    <mergeCell ref="P54:V54"/>
    <mergeCell ref="W54:AE54"/>
    <mergeCell ref="BN54:BO54"/>
    <mergeCell ref="P55:V55"/>
    <mergeCell ref="W55:AE55"/>
    <mergeCell ref="AF55:AN55"/>
    <mergeCell ref="AO55:AP55"/>
    <mergeCell ref="A55:B55"/>
    <mergeCell ref="C55:F55"/>
    <mergeCell ref="G55:J55"/>
    <mergeCell ref="K55:O55"/>
    <mergeCell ref="BN53:BO53"/>
    <mergeCell ref="AT54:AU54"/>
    <mergeCell ref="AV54:AW54"/>
    <mergeCell ref="AZ54:BA54"/>
    <mergeCell ref="BH54:BI54"/>
    <mergeCell ref="BJ54:BK54"/>
    <mergeCell ref="BD55:BE55"/>
    <mergeCell ref="BF55:BG55"/>
    <mergeCell ref="BL53:BM53"/>
    <mergeCell ref="BL54:BM54"/>
    <mergeCell ref="CD53:CE53"/>
    <mergeCell ref="CB54:CC54"/>
    <mergeCell ref="CD54:CE54"/>
    <mergeCell ref="AF51:AN51"/>
    <mergeCell ref="AO51:AP51"/>
    <mergeCell ref="AF53:AN53"/>
    <mergeCell ref="AO53:AP53"/>
    <mergeCell ref="AQ53:AS53"/>
    <mergeCell ref="AT53:AU53"/>
    <mergeCell ref="AV53:AW53"/>
    <mergeCell ref="AZ53:BA53"/>
    <mergeCell ref="BH53:BI53"/>
    <mergeCell ref="BJ53:BK53"/>
    <mergeCell ref="BX53:BY53"/>
    <mergeCell ref="AO52:AP52"/>
    <mergeCell ref="AQ51:AS51"/>
    <mergeCell ref="AT51:AU51"/>
    <mergeCell ref="AV51:AW51"/>
    <mergeCell ref="AX54:AY54"/>
    <mergeCell ref="AF54:AN54"/>
    <mergeCell ref="AO54:AP54"/>
    <mergeCell ref="AQ54:AS54"/>
    <mergeCell ref="A52:B52"/>
    <mergeCell ref="C52:F52"/>
    <mergeCell ref="G52:J52"/>
    <mergeCell ref="K52:O52"/>
    <mergeCell ref="P52:V52"/>
    <mergeCell ref="W52:AE52"/>
    <mergeCell ref="A50:B50"/>
    <mergeCell ref="C50:F50"/>
    <mergeCell ref="G50:J50"/>
    <mergeCell ref="K50:O50"/>
    <mergeCell ref="P50:V50"/>
    <mergeCell ref="BD54:BE54"/>
    <mergeCell ref="BF54:BG54"/>
    <mergeCell ref="AF56:AN56"/>
    <mergeCell ref="AO56:AP56"/>
    <mergeCell ref="AT56:AU56"/>
    <mergeCell ref="AV56:AW56"/>
    <mergeCell ref="AX56:AY56"/>
    <mergeCell ref="AV55:AW55"/>
    <mergeCell ref="AZ55:BA55"/>
    <mergeCell ref="W51:AE51"/>
    <mergeCell ref="AX51:AY51"/>
    <mergeCell ref="A53:B53"/>
    <mergeCell ref="C53:F53"/>
    <mergeCell ref="G53:J53"/>
    <mergeCell ref="K53:O53"/>
    <mergeCell ref="P53:V53"/>
    <mergeCell ref="W53:AE53"/>
    <mergeCell ref="A54:B54"/>
    <mergeCell ref="C49:F49"/>
    <mergeCell ref="W50:AE50"/>
    <mergeCell ref="BH49:BI49"/>
    <mergeCell ref="AF50:AN50"/>
    <mergeCell ref="AO50:AP50"/>
    <mergeCell ref="AQ50:AS50"/>
    <mergeCell ref="AT50:AU50"/>
    <mergeCell ref="AV50:AW50"/>
    <mergeCell ref="AO49:AP49"/>
    <mergeCell ref="AQ52:AS52"/>
    <mergeCell ref="AT52:AU52"/>
    <mergeCell ref="AV52:AW52"/>
    <mergeCell ref="AZ52:BA52"/>
    <mergeCell ref="AX49:AY49"/>
    <mergeCell ref="AX50:AY50"/>
    <mergeCell ref="A51:B51"/>
    <mergeCell ref="C51:F51"/>
    <mergeCell ref="G51:J51"/>
    <mergeCell ref="K51:O51"/>
    <mergeCell ref="BH50:BI50"/>
    <mergeCell ref="P51:V51"/>
    <mergeCell ref="AZ51:BA51"/>
    <mergeCell ref="BH51:BI51"/>
    <mergeCell ref="AF52:AN52"/>
    <mergeCell ref="AX52:AY52"/>
    <mergeCell ref="A48:B48"/>
    <mergeCell ref="C48:F48"/>
    <mergeCell ref="G48:J48"/>
    <mergeCell ref="K48:O48"/>
    <mergeCell ref="AF47:AN47"/>
    <mergeCell ref="AO47:AP47"/>
    <mergeCell ref="G49:J49"/>
    <mergeCell ref="K49:O49"/>
    <mergeCell ref="BZ49:CA49"/>
    <mergeCell ref="BX48:BY48"/>
    <mergeCell ref="AO48:AP48"/>
    <mergeCell ref="AZ49:BA49"/>
    <mergeCell ref="BZ46:CA46"/>
    <mergeCell ref="AT48:AU48"/>
    <mergeCell ref="AV48:AW48"/>
    <mergeCell ref="AZ48:BA48"/>
    <mergeCell ref="BH48:BI48"/>
    <mergeCell ref="BJ48:BK48"/>
    <mergeCell ref="AF49:AN49"/>
    <mergeCell ref="BL47:BM47"/>
    <mergeCell ref="BN47:BO47"/>
    <mergeCell ref="BL48:BM48"/>
    <mergeCell ref="BN48:BO48"/>
    <mergeCell ref="BL49:BM49"/>
    <mergeCell ref="BN49:BO49"/>
    <mergeCell ref="AQ48:AS48"/>
    <mergeCell ref="BZ48:CA48"/>
    <mergeCell ref="BX49:BY49"/>
    <mergeCell ref="A47:B47"/>
    <mergeCell ref="C47:F47"/>
    <mergeCell ref="G47:J47"/>
    <mergeCell ref="K47:O47"/>
    <mergeCell ref="A46:B46"/>
    <mergeCell ref="C46:F46"/>
    <mergeCell ref="G46:J46"/>
    <mergeCell ref="K46:O46"/>
    <mergeCell ref="P47:V47"/>
    <mergeCell ref="A45:B45"/>
    <mergeCell ref="C45:F45"/>
    <mergeCell ref="G45:J45"/>
    <mergeCell ref="K45:O45"/>
    <mergeCell ref="AO44:AP44"/>
    <mergeCell ref="A49:B49"/>
    <mergeCell ref="BH47:BI47"/>
    <mergeCell ref="BZ47:CA47"/>
    <mergeCell ref="BX46:BY46"/>
    <mergeCell ref="AQ47:AS47"/>
    <mergeCell ref="AT47:AU47"/>
    <mergeCell ref="AV47:AW47"/>
    <mergeCell ref="AZ47:BA47"/>
    <mergeCell ref="BJ47:BK47"/>
    <mergeCell ref="BX47:BY47"/>
    <mergeCell ref="P48:V48"/>
    <mergeCell ref="W48:AE48"/>
    <mergeCell ref="AF48:AN48"/>
    <mergeCell ref="AQ49:AS49"/>
    <mergeCell ref="AT49:AU49"/>
    <mergeCell ref="AV49:AW49"/>
    <mergeCell ref="P49:V49"/>
    <mergeCell ref="W49:AE49"/>
    <mergeCell ref="P46:V46"/>
    <mergeCell ref="W46:AE46"/>
    <mergeCell ref="AF46:AN46"/>
    <mergeCell ref="AO46:AP46"/>
    <mergeCell ref="AQ44:AS44"/>
    <mergeCell ref="AQ41:AS41"/>
    <mergeCell ref="AQ43:AS43"/>
    <mergeCell ref="G44:J44"/>
    <mergeCell ref="K44:O44"/>
    <mergeCell ref="CB44:CC44"/>
    <mergeCell ref="CD44:CE44"/>
    <mergeCell ref="CB45:CC45"/>
    <mergeCell ref="CD45:CE45"/>
    <mergeCell ref="AT43:AU43"/>
    <mergeCell ref="AV43:AW43"/>
    <mergeCell ref="P44:V44"/>
    <mergeCell ref="W44:AE44"/>
    <mergeCell ref="AF44:AN44"/>
    <mergeCell ref="P45:V45"/>
    <mergeCell ref="W45:AE45"/>
    <mergeCell ref="AF45:AN45"/>
    <mergeCell ref="AO45:AP45"/>
    <mergeCell ref="AQ45:AS45"/>
    <mergeCell ref="BJ43:BK43"/>
    <mergeCell ref="BF41:BG41"/>
    <mergeCell ref="BD44:BE44"/>
    <mergeCell ref="BF44:BG44"/>
    <mergeCell ref="BD45:BE45"/>
    <mergeCell ref="BF45:BG45"/>
    <mergeCell ref="BT43:BU43"/>
    <mergeCell ref="BV43:BW43"/>
    <mergeCell ref="BT44:BU44"/>
    <mergeCell ref="BV44:BW44"/>
    <mergeCell ref="BT45:BU45"/>
    <mergeCell ref="BV45:BW45"/>
    <mergeCell ref="BP44:BQ44"/>
    <mergeCell ref="AQ46:AS46"/>
    <mergeCell ref="A44:B44"/>
    <mergeCell ref="C44:F44"/>
    <mergeCell ref="CH46:CI46"/>
    <mergeCell ref="P41:V41"/>
    <mergeCell ref="W41:AE41"/>
    <mergeCell ref="AZ41:BA41"/>
    <mergeCell ref="BB45:BC45"/>
    <mergeCell ref="CH44:CI44"/>
    <mergeCell ref="AV45:AW45"/>
    <mergeCell ref="AZ45:BA45"/>
    <mergeCell ref="BX45:BY45"/>
    <mergeCell ref="BZ45:CA45"/>
    <mergeCell ref="CF45:CG45"/>
    <mergeCell ref="AV44:AW44"/>
    <mergeCell ref="AZ44:BA44"/>
    <mergeCell ref="BH44:BI44"/>
    <mergeCell ref="BJ44:BK44"/>
    <mergeCell ref="BH45:BI45"/>
    <mergeCell ref="BJ45:BK45"/>
    <mergeCell ref="BX44:BY44"/>
    <mergeCell ref="BZ44:CA44"/>
    <mergeCell ref="CF44:CG44"/>
    <mergeCell ref="AX44:AY44"/>
    <mergeCell ref="BL44:BM44"/>
    <mergeCell ref="AT41:AU41"/>
    <mergeCell ref="AV41:AW41"/>
    <mergeCell ref="AT44:AU44"/>
    <mergeCell ref="AX45:AY45"/>
    <mergeCell ref="CH45:CI45"/>
    <mergeCell ref="AT45:AU45"/>
    <mergeCell ref="BB44:BC44"/>
    <mergeCell ref="A42:B42"/>
    <mergeCell ref="C42:F42"/>
    <mergeCell ref="G42:J42"/>
    <mergeCell ref="K42:O42"/>
    <mergeCell ref="P42:V42"/>
    <mergeCell ref="W42:AE42"/>
    <mergeCell ref="AO42:AP42"/>
    <mergeCell ref="CF42:CG42"/>
    <mergeCell ref="CH42:CI42"/>
    <mergeCell ref="BX42:BY42"/>
    <mergeCell ref="A43:B43"/>
    <mergeCell ref="C43:F43"/>
    <mergeCell ref="G43:J43"/>
    <mergeCell ref="K43:O43"/>
    <mergeCell ref="P43:V43"/>
    <mergeCell ref="W43:AE43"/>
    <mergeCell ref="CH43:CI43"/>
    <mergeCell ref="AF43:AN43"/>
    <mergeCell ref="AO43:AP43"/>
    <mergeCell ref="BZ42:CA42"/>
    <mergeCell ref="BD42:BE42"/>
    <mergeCell ref="BF42:BG42"/>
    <mergeCell ref="BD43:BE43"/>
    <mergeCell ref="BF43:BG43"/>
    <mergeCell ref="BJ42:BK42"/>
    <mergeCell ref="BP42:BQ42"/>
    <mergeCell ref="BR42:BS42"/>
    <mergeCell ref="BP43:BQ43"/>
    <mergeCell ref="BR43:BS43"/>
    <mergeCell ref="AZ43:BA43"/>
    <mergeCell ref="BH43:BI43"/>
    <mergeCell ref="AZ42:BA42"/>
    <mergeCell ref="W39:AE39"/>
    <mergeCell ref="BH38:BI38"/>
    <mergeCell ref="BJ38:BK38"/>
    <mergeCell ref="BX38:BY38"/>
    <mergeCell ref="BZ38:CA38"/>
    <mergeCell ref="CF38:CG38"/>
    <mergeCell ref="AZ37:BA37"/>
    <mergeCell ref="BV37:BW37"/>
    <mergeCell ref="W40:AE40"/>
    <mergeCell ref="DX57:ED57"/>
    <mergeCell ref="BH39:BI39"/>
    <mergeCell ref="BJ39:BK39"/>
    <mergeCell ref="BX39:BY39"/>
    <mergeCell ref="BZ39:CA39"/>
    <mergeCell ref="AF39:AN39"/>
    <mergeCell ref="BX40:BY40"/>
    <mergeCell ref="CF40:CG40"/>
    <mergeCell ref="CF39:CG39"/>
    <mergeCell ref="CH40:CI40"/>
    <mergeCell ref="CU49:CV49"/>
    <mergeCell ref="CW49:DC49"/>
    <mergeCell ref="CU50:CV50"/>
    <mergeCell ref="CW50:DC50"/>
    <mergeCell ref="BH40:BI40"/>
    <mergeCell ref="BJ40:BK40"/>
    <mergeCell ref="AF40:AN40"/>
    <mergeCell ref="AO40:AP40"/>
    <mergeCell ref="AQ40:AS40"/>
    <mergeCell ref="BH52:BI52"/>
    <mergeCell ref="BJ52:BK52"/>
    <mergeCell ref="AX53:AY53"/>
    <mergeCell ref="AT46:AU46"/>
    <mergeCell ref="A37:B37"/>
    <mergeCell ref="C37:F37"/>
    <mergeCell ref="G37:J37"/>
    <mergeCell ref="K37:O37"/>
    <mergeCell ref="P37:V37"/>
    <mergeCell ref="W37:AE37"/>
    <mergeCell ref="AO37:AP37"/>
    <mergeCell ref="AQ37:AS37"/>
    <mergeCell ref="AV37:AW37"/>
    <mergeCell ref="P38:V38"/>
    <mergeCell ref="W38:AE38"/>
    <mergeCell ref="AF38:AN38"/>
    <mergeCell ref="DF50:DL50"/>
    <mergeCell ref="AO38:AP38"/>
    <mergeCell ref="A41:B41"/>
    <mergeCell ref="C41:F41"/>
    <mergeCell ref="G41:J41"/>
    <mergeCell ref="K41:O41"/>
    <mergeCell ref="A38:B38"/>
    <mergeCell ref="C38:F38"/>
    <mergeCell ref="G38:J38"/>
    <mergeCell ref="K38:O38"/>
    <mergeCell ref="AT37:AU37"/>
    <mergeCell ref="AF37:AN37"/>
    <mergeCell ref="AT39:AU39"/>
    <mergeCell ref="BZ43:CA43"/>
    <mergeCell ref="CF43:CG43"/>
    <mergeCell ref="AV39:AW39"/>
    <mergeCell ref="BX50:BY50"/>
    <mergeCell ref="BZ50:CA50"/>
    <mergeCell ref="CF50:CG50"/>
    <mergeCell ref="AV42:AW42"/>
    <mergeCell ref="CD43:CE43"/>
    <mergeCell ref="CU48:CV48"/>
    <mergeCell ref="CW48:DC48"/>
    <mergeCell ref="CL47:CM47"/>
    <mergeCell ref="BJ46:BK46"/>
    <mergeCell ref="AZ46:BA46"/>
    <mergeCell ref="BH46:BI46"/>
    <mergeCell ref="CN46:CT46"/>
    <mergeCell ref="AV46:AW46"/>
    <mergeCell ref="BX51:BY51"/>
    <mergeCell ref="BZ51:CA51"/>
    <mergeCell ref="AZ50:BA50"/>
    <mergeCell ref="BT50:BU50"/>
    <mergeCell ref="BV50:BW50"/>
    <mergeCell ref="BT51:BU51"/>
    <mergeCell ref="DD50:DD52"/>
    <mergeCell ref="BD46:BE46"/>
    <mergeCell ref="BF46:BG46"/>
    <mergeCell ref="BD47:BE47"/>
    <mergeCell ref="BF47:BG47"/>
    <mergeCell ref="BD48:BE48"/>
    <mergeCell ref="BF48:BG48"/>
    <mergeCell ref="BD49:BE49"/>
    <mergeCell ref="BF49:BG49"/>
    <mergeCell ref="BD50:BE50"/>
    <mergeCell ref="BJ51:BK51"/>
    <mergeCell ref="BX52:BY52"/>
    <mergeCell ref="BZ52:CA52"/>
    <mergeCell ref="BL51:BM51"/>
    <mergeCell ref="BN51:BO51"/>
    <mergeCell ref="BL52:BM52"/>
    <mergeCell ref="BN52:BO52"/>
    <mergeCell ref="BV39:BW39"/>
    <mergeCell ref="BT40:BU40"/>
    <mergeCell ref="BV40:BW40"/>
    <mergeCell ref="CH39:CI39"/>
    <mergeCell ref="AT40:AU40"/>
    <mergeCell ref="AV40:AW40"/>
    <mergeCell ref="AT38:AU38"/>
    <mergeCell ref="CH38:CI38"/>
    <mergeCell ref="CH35:CI35"/>
    <mergeCell ref="BR34:BS34"/>
    <mergeCell ref="BP35:BQ35"/>
    <mergeCell ref="BR35:BS35"/>
    <mergeCell ref="BP36:BQ36"/>
    <mergeCell ref="BR36:BS36"/>
    <mergeCell ref="BP37:BQ37"/>
    <mergeCell ref="BR37:BS37"/>
    <mergeCell ref="BP38:BQ38"/>
    <mergeCell ref="BR38:BS38"/>
    <mergeCell ref="BT38:BU38"/>
    <mergeCell ref="BV38:BW38"/>
    <mergeCell ref="CF37:CG37"/>
    <mergeCell ref="BH37:BI37"/>
    <mergeCell ref="BT37:BU37"/>
    <mergeCell ref="AV38:AW38"/>
    <mergeCell ref="BD39:BE39"/>
    <mergeCell ref="AX39:AY39"/>
    <mergeCell ref="AX40:AY40"/>
    <mergeCell ref="BL35:BM35"/>
    <mergeCell ref="BN35:BO35"/>
    <mergeCell ref="BL36:BM36"/>
    <mergeCell ref="BN36:BO36"/>
    <mergeCell ref="A40:B40"/>
    <mergeCell ref="P35:V35"/>
    <mergeCell ref="W35:AE35"/>
    <mergeCell ref="AF35:AN35"/>
    <mergeCell ref="AO35:AP35"/>
    <mergeCell ref="BT34:BU34"/>
    <mergeCell ref="BV34:BW34"/>
    <mergeCell ref="BT35:BU35"/>
    <mergeCell ref="BV35:BW35"/>
    <mergeCell ref="BL34:BM34"/>
    <mergeCell ref="BN34:BO34"/>
    <mergeCell ref="A35:B35"/>
    <mergeCell ref="A33:B33"/>
    <mergeCell ref="C33:F33"/>
    <mergeCell ref="G33:J33"/>
    <mergeCell ref="K33:O33"/>
    <mergeCell ref="AF42:AN42"/>
    <mergeCell ref="AF41:AN41"/>
    <mergeCell ref="AT34:AU34"/>
    <mergeCell ref="AV34:AW34"/>
    <mergeCell ref="AZ34:BA34"/>
    <mergeCell ref="BH34:BI34"/>
    <mergeCell ref="BJ34:BK34"/>
    <mergeCell ref="AO39:AP39"/>
    <mergeCell ref="AQ39:AS39"/>
    <mergeCell ref="AQ38:AS38"/>
    <mergeCell ref="A39:B39"/>
    <mergeCell ref="C39:F39"/>
    <mergeCell ref="G39:J39"/>
    <mergeCell ref="K39:O39"/>
    <mergeCell ref="BJ37:BK37"/>
    <mergeCell ref="P39:V39"/>
    <mergeCell ref="BZ37:CA37"/>
    <mergeCell ref="AQ42:AS42"/>
    <mergeCell ref="AT42:AU42"/>
    <mergeCell ref="C36:F36"/>
    <mergeCell ref="G36:J36"/>
    <mergeCell ref="K36:O36"/>
    <mergeCell ref="AT35:AU35"/>
    <mergeCell ref="P40:V40"/>
    <mergeCell ref="BH41:BI41"/>
    <mergeCell ref="AQ34:AS34"/>
    <mergeCell ref="AO41:AP41"/>
    <mergeCell ref="AV35:AW35"/>
    <mergeCell ref="AZ35:BA35"/>
    <mergeCell ref="BX35:BY35"/>
    <mergeCell ref="BZ35:CA35"/>
    <mergeCell ref="AX34:AY34"/>
    <mergeCell ref="BX41:BY41"/>
    <mergeCell ref="BZ41:CA41"/>
    <mergeCell ref="AZ39:BA39"/>
    <mergeCell ref="AZ38:BA38"/>
    <mergeCell ref="AX37:AY37"/>
    <mergeCell ref="AX38:AY38"/>
    <mergeCell ref="BD40:BE40"/>
    <mergeCell ref="BF40:BG40"/>
    <mergeCell ref="BD41:BE41"/>
    <mergeCell ref="BX34:BY34"/>
    <mergeCell ref="BZ34:CA34"/>
    <mergeCell ref="BX36:BY36"/>
    <mergeCell ref="BB34:BC34"/>
    <mergeCell ref="BB35:BC35"/>
    <mergeCell ref="BB36:BC36"/>
    <mergeCell ref="BB37:BC37"/>
    <mergeCell ref="W47:AE47"/>
    <mergeCell ref="C40:F40"/>
    <mergeCell ref="G40:J40"/>
    <mergeCell ref="K40:O40"/>
    <mergeCell ref="BH42:BI42"/>
    <mergeCell ref="BH33:BI33"/>
    <mergeCell ref="AQ33:AS33"/>
    <mergeCell ref="BJ33:BK33"/>
    <mergeCell ref="CF41:CG41"/>
    <mergeCell ref="CH41:CI41"/>
    <mergeCell ref="A34:B34"/>
    <mergeCell ref="C34:F34"/>
    <mergeCell ref="G34:J34"/>
    <mergeCell ref="K34:O34"/>
    <mergeCell ref="P34:V34"/>
    <mergeCell ref="W34:AE34"/>
    <mergeCell ref="AF34:AN34"/>
    <mergeCell ref="AO34:AP34"/>
    <mergeCell ref="C35:F35"/>
    <mergeCell ref="G35:J35"/>
    <mergeCell ref="K35:O35"/>
    <mergeCell ref="BZ36:CA36"/>
    <mergeCell ref="BJ36:BK36"/>
    <mergeCell ref="AZ36:BA36"/>
    <mergeCell ref="BH36:BI36"/>
    <mergeCell ref="AQ35:AS35"/>
    <mergeCell ref="P33:V33"/>
    <mergeCell ref="W33:AE33"/>
    <mergeCell ref="AT33:AU33"/>
    <mergeCell ref="AV33:AW33"/>
    <mergeCell ref="A36:B36"/>
    <mergeCell ref="BB33:BC33"/>
    <mergeCell ref="AO29:AP29"/>
    <mergeCell ref="AQ29:AS29"/>
    <mergeCell ref="AT29:AU29"/>
    <mergeCell ref="A29:B29"/>
    <mergeCell ref="P31:V31"/>
    <mergeCell ref="W31:AE31"/>
    <mergeCell ref="AF31:AN31"/>
    <mergeCell ref="AO31:AP31"/>
    <mergeCell ref="AQ31:AS31"/>
    <mergeCell ref="A31:B31"/>
    <mergeCell ref="C31:F31"/>
    <mergeCell ref="G31:J31"/>
    <mergeCell ref="K31:O31"/>
    <mergeCell ref="AF30:AN30"/>
    <mergeCell ref="AT30:AU30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30:B30"/>
    <mergeCell ref="CH48:CI48"/>
    <mergeCell ref="CD49:CE49"/>
    <mergeCell ref="CH49:CI49"/>
    <mergeCell ref="CF47:CG47"/>
    <mergeCell ref="CF49:CG49"/>
    <mergeCell ref="DO32:DU32"/>
    <mergeCell ref="DO33:DU33"/>
    <mergeCell ref="CF33:CG33"/>
    <mergeCell ref="CF35:CG35"/>
    <mergeCell ref="CH36:CI36"/>
    <mergeCell ref="CN49:CT49"/>
    <mergeCell ref="CL43:CM43"/>
    <mergeCell ref="CL44:CM44"/>
    <mergeCell ref="CN37:CT37"/>
    <mergeCell ref="C30:F30"/>
    <mergeCell ref="G30:J30"/>
    <mergeCell ref="K30:O30"/>
    <mergeCell ref="P30:V30"/>
    <mergeCell ref="W30:AE30"/>
    <mergeCell ref="AO30:AP30"/>
    <mergeCell ref="AQ30:AS30"/>
    <mergeCell ref="CF31:CG31"/>
    <mergeCell ref="CH31:CI31"/>
    <mergeCell ref="CH30:CI30"/>
    <mergeCell ref="BZ30:CA30"/>
    <mergeCell ref="CF30:CG30"/>
    <mergeCell ref="CH33:CI33"/>
    <mergeCell ref="AF33:AN33"/>
    <mergeCell ref="AO33:AP33"/>
    <mergeCell ref="BZ33:CA33"/>
    <mergeCell ref="AV32:AW32"/>
    <mergeCell ref="AZ32:BA32"/>
    <mergeCell ref="P36:V36"/>
    <mergeCell ref="W36:AE36"/>
    <mergeCell ref="AF36:AN36"/>
    <mergeCell ref="AO36:AP36"/>
    <mergeCell ref="AQ36:AS36"/>
    <mergeCell ref="AT36:AU36"/>
    <mergeCell ref="AV36:AW36"/>
    <mergeCell ref="AX33:AY33"/>
    <mergeCell ref="DF32:DL32"/>
    <mergeCell ref="DF34:DL34"/>
    <mergeCell ref="CB42:CC42"/>
    <mergeCell ref="CD42:CE42"/>
    <mergeCell ref="DX36:ED36"/>
    <mergeCell ref="DX38:ED38"/>
    <mergeCell ref="DX39:ED39"/>
    <mergeCell ref="CL38:CM38"/>
    <mergeCell ref="CN38:CT38"/>
    <mergeCell ref="DX42:ED42"/>
    <mergeCell ref="DF41:DL41"/>
    <mergeCell ref="DX41:ED41"/>
    <mergeCell ref="BH32:BI32"/>
    <mergeCell ref="BJ32:BK32"/>
    <mergeCell ref="BX32:BY32"/>
    <mergeCell ref="BZ32:CA32"/>
    <mergeCell ref="CF32:CG32"/>
    <mergeCell ref="AX32:AY32"/>
    <mergeCell ref="BB32:BC32"/>
    <mergeCell ref="CD33:CE33"/>
    <mergeCell ref="BX33:BY33"/>
    <mergeCell ref="BL33:BM33"/>
    <mergeCell ref="BV42:BW42"/>
    <mergeCell ref="BB38:BC38"/>
    <mergeCell ref="AX26:AY26"/>
    <mergeCell ref="BH26:BI26"/>
    <mergeCell ref="BX26:BY26"/>
    <mergeCell ref="CH27:CI27"/>
    <mergeCell ref="CF29:CG29"/>
    <mergeCell ref="CH29:CI29"/>
    <mergeCell ref="BX27:BY27"/>
    <mergeCell ref="BZ27:CA27"/>
    <mergeCell ref="CF27:CG27"/>
    <mergeCell ref="CD34:CE34"/>
    <mergeCell ref="CB35:CC35"/>
    <mergeCell ref="CD35:CE35"/>
    <mergeCell ref="CB36:CC36"/>
    <mergeCell ref="CD36:CE36"/>
    <mergeCell ref="BZ28:CA28"/>
    <mergeCell ref="AX28:AY28"/>
    <mergeCell ref="AX29:AY29"/>
    <mergeCell ref="BT28:BU28"/>
    <mergeCell ref="BV28:BW28"/>
    <mergeCell ref="BH28:BI28"/>
    <mergeCell ref="BJ28:BK28"/>
    <mergeCell ref="BV36:BW36"/>
    <mergeCell ref="BB30:BC30"/>
    <mergeCell ref="BB31:BC31"/>
    <mergeCell ref="CB34:CC34"/>
    <mergeCell ref="AZ33:BA33"/>
    <mergeCell ref="BT32:BU32"/>
    <mergeCell ref="BV32:BW32"/>
    <mergeCell ref="BL37:BM37"/>
    <mergeCell ref="CH28:CI28"/>
    <mergeCell ref="CL42:CM42"/>
    <mergeCell ref="CN42:CT42"/>
    <mergeCell ref="CB37:CC37"/>
    <mergeCell ref="AX30:AY30"/>
    <mergeCell ref="AX31:AY31"/>
    <mergeCell ref="BH35:BI35"/>
    <mergeCell ref="BJ35:BK35"/>
    <mergeCell ref="AX35:AY35"/>
    <mergeCell ref="AX36:AY36"/>
    <mergeCell ref="BX28:BY28"/>
    <mergeCell ref="BT29:BU29"/>
    <mergeCell ref="BV29:BW29"/>
    <mergeCell ref="BB29:BC29"/>
    <mergeCell ref="BZ29:CA29"/>
    <mergeCell ref="BX30:BY30"/>
    <mergeCell ref="BX31:BY31"/>
    <mergeCell ref="BZ31:CA31"/>
    <mergeCell ref="CF36:CG36"/>
    <mergeCell ref="CH37:CI37"/>
    <mergeCell ref="BT33:BU33"/>
    <mergeCell ref="BV33:BW33"/>
    <mergeCell ref="BT36:BU36"/>
    <mergeCell ref="BH30:BI30"/>
    <mergeCell ref="BJ31:BK31"/>
    <mergeCell ref="CH32:CI32"/>
    <mergeCell ref="BJ41:BK41"/>
    <mergeCell ref="AZ40:BA40"/>
    <mergeCell ref="CW23:DC23"/>
    <mergeCell ref="CB23:CE23"/>
    <mergeCell ref="CH25:CI25"/>
    <mergeCell ref="BX25:BY25"/>
    <mergeCell ref="BZ25:CA25"/>
    <mergeCell ref="BZ26:CA26"/>
    <mergeCell ref="CF26:CG26"/>
    <mergeCell ref="AO27:AP27"/>
    <mergeCell ref="AF29:AN29"/>
    <mergeCell ref="AF27:AN27"/>
    <mergeCell ref="AQ27:AS27"/>
    <mergeCell ref="AT27:AU27"/>
    <mergeCell ref="CW25:DC25"/>
    <mergeCell ref="AX25:AY25"/>
    <mergeCell ref="F18:W18"/>
    <mergeCell ref="AT25:AU25"/>
    <mergeCell ref="AV25:AW25"/>
    <mergeCell ref="C27:F27"/>
    <mergeCell ref="G27:J27"/>
    <mergeCell ref="K27:O27"/>
    <mergeCell ref="P27:V27"/>
    <mergeCell ref="BJ27:BK27"/>
    <mergeCell ref="AX27:AY27"/>
    <mergeCell ref="AZ27:BA27"/>
    <mergeCell ref="BB26:BC26"/>
    <mergeCell ref="BB27:BC27"/>
    <mergeCell ref="C29:F29"/>
    <mergeCell ref="G29:J29"/>
    <mergeCell ref="K29:O29"/>
    <mergeCell ref="AF28:AN28"/>
    <mergeCell ref="P26:V26"/>
    <mergeCell ref="AO26:AP26"/>
    <mergeCell ref="DX29:ED29"/>
    <mergeCell ref="DF30:DL30"/>
    <mergeCell ref="DX30:ED30"/>
    <mergeCell ref="DF31:DL31"/>
    <mergeCell ref="DX31:ED31"/>
    <mergeCell ref="CN32:CT32"/>
    <mergeCell ref="DD32:DD34"/>
    <mergeCell ref="DX32:ED32"/>
    <mergeCell ref="DX27:ED27"/>
    <mergeCell ref="DX25:ED25"/>
    <mergeCell ref="AQ25:AS25"/>
    <mergeCell ref="A26:B26"/>
    <mergeCell ref="C26:F26"/>
    <mergeCell ref="DX34:ED34"/>
    <mergeCell ref="BJ25:BK25"/>
    <mergeCell ref="BH27:BI27"/>
    <mergeCell ref="AO25:AP25"/>
    <mergeCell ref="AZ25:BA25"/>
    <mergeCell ref="W27:AE27"/>
    <mergeCell ref="W26:AE26"/>
    <mergeCell ref="AV27:AW27"/>
    <mergeCell ref="AF26:AN26"/>
    <mergeCell ref="BJ26:BK26"/>
    <mergeCell ref="AV26:AW26"/>
    <mergeCell ref="AZ26:BA26"/>
    <mergeCell ref="BX29:BY29"/>
    <mergeCell ref="BT26:BU26"/>
    <mergeCell ref="BV26:BW26"/>
    <mergeCell ref="BT27:BU27"/>
    <mergeCell ref="BV27:BW27"/>
    <mergeCell ref="CF28:CG28"/>
    <mergeCell ref="A27:B27"/>
    <mergeCell ref="DF33:DL33"/>
    <mergeCell ref="DV33:DV42"/>
    <mergeCell ref="CL34:CM34"/>
    <mergeCell ref="CN34:CT34"/>
    <mergeCell ref="CL33:CM33"/>
    <mergeCell ref="CN33:CT33"/>
    <mergeCell ref="CN35:CT35"/>
    <mergeCell ref="A16:E16"/>
    <mergeCell ref="F16:W16"/>
    <mergeCell ref="A15:E15"/>
    <mergeCell ref="F15:W15"/>
    <mergeCell ref="DF36:DL36"/>
    <mergeCell ref="CN31:CT31"/>
    <mergeCell ref="CL32:CM32"/>
    <mergeCell ref="DF40:DL40"/>
    <mergeCell ref="C25:F25"/>
    <mergeCell ref="DM26:DM28"/>
    <mergeCell ref="DO26:DU26"/>
    <mergeCell ref="DO27:DU27"/>
    <mergeCell ref="A25:B25"/>
    <mergeCell ref="A17:E17"/>
    <mergeCell ref="F17:W17"/>
    <mergeCell ref="A18:E18"/>
    <mergeCell ref="A19:E19"/>
    <mergeCell ref="F19:W19"/>
    <mergeCell ref="DD35:DD37"/>
    <mergeCell ref="DF35:DL35"/>
    <mergeCell ref="DF37:DL37"/>
    <mergeCell ref="CN36:CT36"/>
    <mergeCell ref="CL35:CM35"/>
    <mergeCell ref="CL37:CM37"/>
    <mergeCell ref="BL22:BO22"/>
    <mergeCell ref="CL12:CP12"/>
    <mergeCell ref="A12:E12"/>
    <mergeCell ref="DV23:DV32"/>
    <mergeCell ref="DF24:DL24"/>
    <mergeCell ref="CL23:CM23"/>
    <mergeCell ref="F12:W12"/>
    <mergeCell ref="CL30:CM30"/>
    <mergeCell ref="A14:E14"/>
    <mergeCell ref="F14:W14"/>
    <mergeCell ref="A13:E13"/>
    <mergeCell ref="F13:W13"/>
    <mergeCell ref="CU24:CV24"/>
    <mergeCell ref="BV25:BW25"/>
    <mergeCell ref="BB24:BC24"/>
    <mergeCell ref="BB25:BC25"/>
    <mergeCell ref="CF25:CG25"/>
    <mergeCell ref="BH31:BI31"/>
    <mergeCell ref="AO28:AP28"/>
    <mergeCell ref="P29:V29"/>
    <mergeCell ref="W29:AE29"/>
    <mergeCell ref="BB28:BC28"/>
    <mergeCell ref="AV28:AW28"/>
    <mergeCell ref="BH29:BI29"/>
    <mergeCell ref="BJ29:BK29"/>
    <mergeCell ref="AZ28:BA28"/>
    <mergeCell ref="A28:B28"/>
    <mergeCell ref="C28:F28"/>
    <mergeCell ref="G28:J28"/>
    <mergeCell ref="K28:O28"/>
    <mergeCell ref="P28:V28"/>
    <mergeCell ref="W28:AE28"/>
    <mergeCell ref="AQ28:AS28"/>
    <mergeCell ref="EN21:EV22"/>
    <mergeCell ref="EP32:EV32"/>
    <mergeCell ref="EP33:EV33"/>
    <mergeCell ref="EP34:EV34"/>
    <mergeCell ref="BD30:BE30"/>
    <mergeCell ref="CH26:CI26"/>
    <mergeCell ref="EP28:EV28"/>
    <mergeCell ref="CL31:CM31"/>
    <mergeCell ref="F5:W5"/>
    <mergeCell ref="CL24:CM24"/>
    <mergeCell ref="F6:W6"/>
    <mergeCell ref="CL25:CM25"/>
    <mergeCell ref="CN25:CT25"/>
    <mergeCell ref="CL26:CM26"/>
    <mergeCell ref="DX28:ED28"/>
    <mergeCell ref="A11:E11"/>
    <mergeCell ref="F11:W11"/>
    <mergeCell ref="CL29:CM29"/>
    <mergeCell ref="CN29:CT29"/>
    <mergeCell ref="DD26:DD28"/>
    <mergeCell ref="DF26:DL26"/>
    <mergeCell ref="DX26:ED26"/>
    <mergeCell ref="A9:E9"/>
    <mergeCell ref="F9:W9"/>
    <mergeCell ref="A8:E8"/>
    <mergeCell ref="F8:W8"/>
    <mergeCell ref="DM29:DM31"/>
    <mergeCell ref="DO29:DU29"/>
    <mergeCell ref="DO30:DU30"/>
    <mergeCell ref="DO31:DU31"/>
    <mergeCell ref="CL11:CP11"/>
    <mergeCell ref="CQ11:DH11"/>
    <mergeCell ref="CB25:CC25"/>
    <mergeCell ref="CD25:CE25"/>
    <mergeCell ref="CU25:CV25"/>
    <mergeCell ref="DO28:DU28"/>
    <mergeCell ref="CN24:CT24"/>
    <mergeCell ref="DF25:DL25"/>
    <mergeCell ref="CL27:CM27"/>
    <mergeCell ref="CN27:CT27"/>
    <mergeCell ref="DF27:DL27"/>
    <mergeCell ref="BJ30:BK30"/>
    <mergeCell ref="AV30:AW30"/>
    <mergeCell ref="AT31:AU31"/>
    <mergeCell ref="AV31:AW31"/>
    <mergeCell ref="AZ30:BA30"/>
    <mergeCell ref="AZ31:BA31"/>
    <mergeCell ref="DM23:DM25"/>
    <mergeCell ref="DO23:DU23"/>
    <mergeCell ref="AT28:AU28"/>
    <mergeCell ref="AV29:AW29"/>
    <mergeCell ref="AZ29:BA29"/>
    <mergeCell ref="BT25:BU25"/>
    <mergeCell ref="CF24:CG24"/>
    <mergeCell ref="BX24:BY24"/>
    <mergeCell ref="AZ24:BA24"/>
    <mergeCell ref="DD29:DD31"/>
    <mergeCell ref="DF29:DL29"/>
    <mergeCell ref="BF28:BG28"/>
    <mergeCell ref="BD29:BE29"/>
    <mergeCell ref="BF29:BG29"/>
    <mergeCell ref="BP23:BS23"/>
    <mergeCell ref="BT23:BW23"/>
    <mergeCell ref="BP24:BQ24"/>
    <mergeCell ref="G25:J25"/>
    <mergeCell ref="K25:O25"/>
    <mergeCell ref="P25:V25"/>
    <mergeCell ref="W25:AE25"/>
    <mergeCell ref="AF25:AN25"/>
    <mergeCell ref="EP25:EV25"/>
    <mergeCell ref="EP26:EV26"/>
    <mergeCell ref="EP27:EV27"/>
    <mergeCell ref="EP41:EV41"/>
    <mergeCell ref="EP42:EV42"/>
    <mergeCell ref="EP43:EV43"/>
    <mergeCell ref="EP44:EV44"/>
    <mergeCell ref="EP45:EV45"/>
    <mergeCell ref="EP46:EV46"/>
    <mergeCell ref="CL39:CM39"/>
    <mergeCell ref="CN39:CT39"/>
    <mergeCell ref="CL40:CM40"/>
    <mergeCell ref="CN40:CT40"/>
    <mergeCell ref="CL41:CM41"/>
    <mergeCell ref="CN41:CT41"/>
    <mergeCell ref="CN30:CT30"/>
    <mergeCell ref="BH25:BI25"/>
    <mergeCell ref="DF42:DL42"/>
    <mergeCell ref="EN23:EN34"/>
    <mergeCell ref="EP29:EV29"/>
    <mergeCell ref="EP30:EV30"/>
    <mergeCell ref="EP31:EV31"/>
    <mergeCell ref="EP23:EV23"/>
    <mergeCell ref="AQ26:AS26"/>
    <mergeCell ref="AT26:AU26"/>
    <mergeCell ref="EP24:EV24"/>
    <mergeCell ref="EP35:EV35"/>
    <mergeCell ref="A3:E3"/>
    <mergeCell ref="F3:W3"/>
    <mergeCell ref="CL22:CT22"/>
    <mergeCell ref="DD22:DL22"/>
    <mergeCell ref="A4:E4"/>
    <mergeCell ref="F4:W4"/>
    <mergeCell ref="DD23:DD25"/>
    <mergeCell ref="DF23:DL23"/>
    <mergeCell ref="A10:E10"/>
    <mergeCell ref="CL28:CM28"/>
    <mergeCell ref="CN28:CT28"/>
    <mergeCell ref="A7:E7"/>
    <mergeCell ref="F7:W7"/>
    <mergeCell ref="A5:E5"/>
    <mergeCell ref="F10:N10"/>
    <mergeCell ref="O10:Q10"/>
    <mergeCell ref="R10:W10"/>
    <mergeCell ref="G26:J26"/>
    <mergeCell ref="K26:O26"/>
    <mergeCell ref="BD22:BE22"/>
    <mergeCell ref="BF22:BG22"/>
    <mergeCell ref="BD23:BE23"/>
    <mergeCell ref="BF23:BG23"/>
    <mergeCell ref="BD24:BE24"/>
    <mergeCell ref="BF24:BG24"/>
    <mergeCell ref="BD25:BE25"/>
    <mergeCell ref="BF25:BG25"/>
    <mergeCell ref="BD26:BE26"/>
    <mergeCell ref="BF26:BG26"/>
    <mergeCell ref="BD27:BE27"/>
    <mergeCell ref="BF27:BG27"/>
    <mergeCell ref="BD28:BE28"/>
    <mergeCell ref="DM22:DU22"/>
    <mergeCell ref="A6:E6"/>
    <mergeCell ref="CN26:CT26"/>
    <mergeCell ref="DF28:DL28"/>
    <mergeCell ref="CU21:DC21"/>
    <mergeCell ref="DM21:DU21"/>
    <mergeCell ref="EE21:EM21"/>
    <mergeCell ref="DO24:DU24"/>
    <mergeCell ref="DO25:DU25"/>
    <mergeCell ref="EP58:EV58"/>
    <mergeCell ref="EP48:EV48"/>
    <mergeCell ref="EP49:EV49"/>
    <mergeCell ref="EP47:EV47"/>
    <mergeCell ref="EN35:EN46"/>
    <mergeCell ref="EP50:EV50"/>
    <mergeCell ref="EP53:EV53"/>
    <mergeCell ref="EP52:EV52"/>
    <mergeCell ref="EP54:EV54"/>
    <mergeCell ref="EP56:EV56"/>
    <mergeCell ref="EP57:EV57"/>
    <mergeCell ref="DF46:DL46"/>
    <mergeCell ref="DX46:ED46"/>
    <mergeCell ref="DF51:DL51"/>
    <mergeCell ref="DX51:ED51"/>
    <mergeCell ref="DF52:DL52"/>
    <mergeCell ref="DX52:ED52"/>
    <mergeCell ref="DX54:ED54"/>
    <mergeCell ref="EP55:EV55"/>
    <mergeCell ref="DD55:DL55"/>
    <mergeCell ref="DM55:DU55"/>
    <mergeCell ref="DF57:DL57"/>
    <mergeCell ref="DO57:DU57"/>
    <mergeCell ref="EP36:EV36"/>
    <mergeCell ref="EP37:EV37"/>
    <mergeCell ref="EN47:EN58"/>
    <mergeCell ref="EP51:EV51"/>
    <mergeCell ref="EP38:EV38"/>
    <mergeCell ref="EP39:EV39"/>
    <mergeCell ref="EP40:EV40"/>
    <mergeCell ref="DX37:ED37"/>
    <mergeCell ref="DX35:ED35"/>
    <mergeCell ref="CN58:CT58"/>
    <mergeCell ref="CU58:CV58"/>
    <mergeCell ref="CW58:DC58"/>
    <mergeCell ref="DF58:DL58"/>
    <mergeCell ref="DO58:DU58"/>
    <mergeCell ref="CL56:CT56"/>
    <mergeCell ref="CU56:DC56"/>
    <mergeCell ref="DD56:DL56"/>
    <mergeCell ref="DM56:DU56"/>
    <mergeCell ref="CL36:CM36"/>
    <mergeCell ref="DV43:DV52"/>
    <mergeCell ref="DX43:ED43"/>
    <mergeCell ref="DD44:DD46"/>
    <mergeCell ref="DF49:DL49"/>
    <mergeCell ref="CL51:CM51"/>
    <mergeCell ref="CN51:CT51"/>
    <mergeCell ref="DX44:ED44"/>
    <mergeCell ref="DX45:ED45"/>
    <mergeCell ref="DO44:DU44"/>
    <mergeCell ref="DO45:DU45"/>
    <mergeCell ref="DO46:DU46"/>
    <mergeCell ref="EG55:EM55"/>
    <mergeCell ref="EG56:EM56"/>
    <mergeCell ref="CL59:CM59"/>
    <mergeCell ref="CN59:CT59"/>
    <mergeCell ref="CU59:CV59"/>
    <mergeCell ref="CW59:DC59"/>
    <mergeCell ref="DF59:DL59"/>
    <mergeCell ref="DO59:DU59"/>
    <mergeCell ref="CL60:CM60"/>
    <mergeCell ref="CN60:CT60"/>
    <mergeCell ref="CU60:CV60"/>
    <mergeCell ref="CW60:DC60"/>
    <mergeCell ref="DF60:DL60"/>
    <mergeCell ref="DO60:DU60"/>
    <mergeCell ref="CL61:CM61"/>
    <mergeCell ref="CN61:CT61"/>
    <mergeCell ref="CU61:CV61"/>
    <mergeCell ref="CW61:DC61"/>
    <mergeCell ref="DF61:DL61"/>
    <mergeCell ref="DO61:DU61"/>
    <mergeCell ref="DD57:DD59"/>
    <mergeCell ref="DM57:DM59"/>
    <mergeCell ref="DD60:DD62"/>
    <mergeCell ref="DM60:DM62"/>
    <mergeCell ref="CL62:CM62"/>
    <mergeCell ref="CN62:CT62"/>
    <mergeCell ref="CU62:CV62"/>
    <mergeCell ref="CW62:DC62"/>
    <mergeCell ref="DF62:DL62"/>
    <mergeCell ref="DO62:DU62"/>
    <mergeCell ref="CL57:CM57"/>
    <mergeCell ref="CN57:CT57"/>
    <mergeCell ref="CL58:CM58"/>
    <mergeCell ref="BT30:BU30"/>
    <mergeCell ref="BD59:BE59"/>
    <mergeCell ref="BF59:BG59"/>
    <mergeCell ref="BD60:BE60"/>
    <mergeCell ref="BF60:BG60"/>
    <mergeCell ref="BF57:BG57"/>
    <mergeCell ref="BD58:BE58"/>
    <mergeCell ref="BF58:BG58"/>
    <mergeCell ref="BF30:BG30"/>
    <mergeCell ref="BD31:BE31"/>
    <mergeCell ref="BF31:BG31"/>
    <mergeCell ref="BD32:BE32"/>
    <mergeCell ref="BF32:BG32"/>
    <mergeCell ref="BD33:BE33"/>
    <mergeCell ref="BF33:BG33"/>
    <mergeCell ref="BD34:BE34"/>
    <mergeCell ref="BF34:BG34"/>
    <mergeCell ref="BD35:BE35"/>
    <mergeCell ref="BF35:BG35"/>
    <mergeCell ref="BD36:BE36"/>
    <mergeCell ref="BF36:BG36"/>
    <mergeCell ref="BD37:BE37"/>
    <mergeCell ref="BF37:BG37"/>
    <mergeCell ref="BD38:BE38"/>
    <mergeCell ref="BF38:BG38"/>
    <mergeCell ref="BT42:BU42"/>
    <mergeCell ref="BT39:BU39"/>
    <mergeCell ref="BL55:BM55"/>
    <mergeCell ref="BL50:BM50"/>
    <mergeCell ref="BN50:BO50"/>
    <mergeCell ref="BJ49:BK49"/>
    <mergeCell ref="BJ50:BK50"/>
    <mergeCell ref="BD62:BE62"/>
    <mergeCell ref="BF62:BG62"/>
    <mergeCell ref="BD63:BE63"/>
    <mergeCell ref="BF63:BG63"/>
    <mergeCell ref="BR39:BS39"/>
    <mergeCell ref="BP40:BQ40"/>
    <mergeCell ref="BR40:BS40"/>
    <mergeCell ref="BP41:BQ41"/>
    <mergeCell ref="BR41:BS41"/>
    <mergeCell ref="BT41:BU41"/>
    <mergeCell ref="BV41:BW41"/>
    <mergeCell ref="BD68:BE68"/>
    <mergeCell ref="BF68:BG68"/>
    <mergeCell ref="BD69:BE69"/>
    <mergeCell ref="BF69:BG69"/>
    <mergeCell ref="BD70:BE70"/>
    <mergeCell ref="BF70:BG70"/>
    <mergeCell ref="BD64:BE64"/>
    <mergeCell ref="BF64:BG64"/>
    <mergeCell ref="BD65:BE65"/>
    <mergeCell ref="BF65:BG65"/>
    <mergeCell ref="BD66:BE66"/>
    <mergeCell ref="BF66:BG66"/>
    <mergeCell ref="BD67:BE67"/>
    <mergeCell ref="BF67:BG67"/>
    <mergeCell ref="BF50:BG50"/>
    <mergeCell ref="BD51:BE51"/>
    <mergeCell ref="BF51:BG51"/>
    <mergeCell ref="BD52:BE52"/>
    <mergeCell ref="BF52:BG52"/>
    <mergeCell ref="BD53:BE53"/>
    <mergeCell ref="BF53:BG53"/>
    <mergeCell ref="DL15:DO15"/>
    <mergeCell ref="DP15:DS15"/>
    <mergeCell ref="BP50:BQ50"/>
    <mergeCell ref="BR50:BS50"/>
    <mergeCell ref="BP51:BQ51"/>
    <mergeCell ref="BR51:BS51"/>
    <mergeCell ref="BP52:BQ52"/>
    <mergeCell ref="BR52:BS52"/>
    <mergeCell ref="BP53:BQ53"/>
    <mergeCell ref="BR53:BS53"/>
    <mergeCell ref="BV51:BW51"/>
    <mergeCell ref="BT52:BU52"/>
    <mergeCell ref="BV52:BW52"/>
    <mergeCell ref="BT47:BU47"/>
    <mergeCell ref="BV47:BW47"/>
    <mergeCell ref="BT48:BU48"/>
    <mergeCell ref="BR67:BS67"/>
    <mergeCell ref="BP58:BQ58"/>
    <mergeCell ref="BR58:BS58"/>
    <mergeCell ref="BP59:BQ59"/>
    <mergeCell ref="BP25:BQ25"/>
    <mergeCell ref="BR25:BS25"/>
    <mergeCell ref="BP26:BQ26"/>
    <mergeCell ref="BR26:BS26"/>
    <mergeCell ref="BP27:BQ27"/>
    <mergeCell ref="BR27:BS27"/>
    <mergeCell ref="BP28:BQ28"/>
    <mergeCell ref="BR28:BS28"/>
    <mergeCell ref="BP29:BQ29"/>
    <mergeCell ref="BR29:BS29"/>
    <mergeCell ref="BP30:BQ30"/>
    <mergeCell ref="BR30:BS30"/>
    <mergeCell ref="BP68:BQ68"/>
    <mergeCell ref="BR68:BS68"/>
    <mergeCell ref="BP54:BQ54"/>
    <mergeCell ref="BP66:BQ66"/>
    <mergeCell ref="BR66:BS66"/>
    <mergeCell ref="BP67:BQ67"/>
    <mergeCell ref="DL6:EG6"/>
    <mergeCell ref="DL7:DS7"/>
    <mergeCell ref="DT7:DX7"/>
    <mergeCell ref="DY7:EB7"/>
    <mergeCell ref="EC7:EG7"/>
    <mergeCell ref="EC8:EG8"/>
    <mergeCell ref="EC9:EG9"/>
    <mergeCell ref="EC14:EG14"/>
    <mergeCell ref="DY14:EB14"/>
    <mergeCell ref="DP10:DS10"/>
    <mergeCell ref="DP9:DS9"/>
    <mergeCell ref="DP8:DS8"/>
    <mergeCell ref="DP14:DS14"/>
    <mergeCell ref="DP17:DS17"/>
    <mergeCell ref="DT14:DX14"/>
    <mergeCell ref="DT9:DX9"/>
    <mergeCell ref="BR61:BS61"/>
    <mergeCell ref="BP62:BQ62"/>
    <mergeCell ref="BR62:BS62"/>
    <mergeCell ref="BR54:BS54"/>
    <mergeCell ref="BP55:BQ55"/>
    <mergeCell ref="BR55:BS55"/>
    <mergeCell ref="BP56:BQ56"/>
    <mergeCell ref="BR56:BS56"/>
    <mergeCell ref="BP57:BQ57"/>
    <mergeCell ref="BR57:BS57"/>
    <mergeCell ref="DT8:DX8"/>
    <mergeCell ref="DY9:EB9"/>
    <mergeCell ref="DY8:EB8"/>
    <mergeCell ref="DT17:DX17"/>
    <mergeCell ref="EC15:EG15"/>
    <mergeCell ref="BT62:BU62"/>
    <mergeCell ref="BV62:BW62"/>
    <mergeCell ref="BP63:BQ63"/>
    <mergeCell ref="BR63:BS63"/>
    <mergeCell ref="BT63:BU63"/>
    <mergeCell ref="BV63:BW63"/>
    <mergeCell ref="BP64:BQ64"/>
    <mergeCell ref="BR64:BS64"/>
    <mergeCell ref="BT64:BU64"/>
    <mergeCell ref="BV64:BW64"/>
    <mergeCell ref="BP65:BQ65"/>
    <mergeCell ref="BR65:BS65"/>
    <mergeCell ref="BR59:BS59"/>
    <mergeCell ref="BP60:BQ60"/>
    <mergeCell ref="BR60:BS60"/>
    <mergeCell ref="BP61:BQ61"/>
    <mergeCell ref="BV30:BW30"/>
    <mergeCell ref="BP31:BQ31"/>
    <mergeCell ref="BR31:BS31"/>
    <mergeCell ref="BT31:BU31"/>
    <mergeCell ref="BV31:BW31"/>
    <mergeCell ref="BP32:BQ32"/>
    <mergeCell ref="BR32:BS32"/>
    <mergeCell ref="BP33:BQ33"/>
    <mergeCell ref="BR33:BS33"/>
    <mergeCell ref="BP34:BQ34"/>
    <mergeCell ref="BP39:BQ39"/>
  </mergeCells>
  <phoneticPr fontId="3"/>
  <printOptions horizontalCentered="1"/>
  <pageMargins left="0.23622047244094491" right="0.23622047244094491" top="0.15748031496062992" bottom="0.15748031496062992" header="0.31496062992125984" footer="0.31496062992125984"/>
  <pageSetup paperSize="9" scale="68" fitToWidth="2" fitToHeight="3" orientation="landscape" horizontalDpi="4294967293" r:id="rId1"/>
  <headerFooter alignWithMargins="0"/>
  <rowBreaks count="1" manualBreakCount="1">
    <brk id="62" max="162" man="1"/>
  </rowBreaks>
  <colBreaks count="1" manualBreakCount="1">
    <brk id="88" max="73" man="1"/>
  </colBreaks>
  <ignoredErrors>
    <ignoredError sqref="EP59:EV63 DF53:DL54 CN53:CT54 CO23:CT23 DG23:DL23 EQ23:EV23 CO24:CT24 DG24:DL24 EQ24:EV24 CO25:CT25 DG25:DL25 EQ25:EV25 CO26:CT26 DG26:DL26 EQ26:EV26 CO27:CT27 DG27:DL27 EQ27:EV27 CO28:CT28 DG28:DL28 EQ28:EV28 CO29:CT29 DG29:DL29 EQ29:EV29 CO30:CT30 DG30:DL30 EQ30:EV30 CO31:CT31 DG31:DL31 EQ31:EV31 CO32:CT32 DG32:DL32 EQ32:EV32 CO33:CT33 DG33:DL33 EQ33:EV33 CO34:CT34 DG34:DL34 EQ34:EV34 CO35:CT35 DG35:DL35 EQ35:EV35 CO36:CT36 DG36:DL36 EQ36:EV36 CO37:CT37 DG37:DL37 EQ37:EV37 CO38:CT38 DG38:DL38 EQ38:EV38 CO39:CT39 DG39:DL39 EQ39:EV39 CO40:CT40 DG40:DL40 EQ40:EV40 CO41:CT41 DG41:DL41 EQ41:EV41 CO42:CT42 DG42:DL42 EQ42:EV42 CO43:CT43 DG43:DL43 EQ43:EV43 CO44:CT44 DG44:DL44 EQ44:EV44 CO45:CT45 DG45:DL45 EQ45:EV45 CO46:CT46 DG46:DL46 EQ46:EV46 CO47:CT47 DG47:DL47 EQ47:EV47 CO48:CT48 DG48:DL48 EQ48:EV48 CO49:CT49 DG49:DL49 EQ49:EV49 CO50:CT50 DG50:DL50 EQ50:EV50 CO51:CT51 DG51:DL51 EQ51:EV51 CO52:CT52 DG52:DL52 EQ52:EV52 EQ53:EV53 EQ54:EV54 EQ55:EV55 EQ56:EV56 EQ57:EV57 EQ58:EV58 CN63:CT7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B79"/>
  <sheetViews>
    <sheetView topLeftCell="AQ4" zoomScale="80" zoomScaleNormal="80" workbookViewId="0">
      <selection activeCell="CJ25" sqref="CJ25:CM25"/>
    </sheetView>
  </sheetViews>
  <sheetFormatPr defaultColWidth="13" defaultRowHeight="13.5" x14ac:dyDescent="0.15"/>
  <cols>
    <col min="1" max="49" width="2.375" style="33" customWidth="1"/>
    <col min="50" max="51" width="2.375" customWidth="1"/>
    <col min="52" max="87" width="2.375" style="33" customWidth="1"/>
    <col min="88" max="95" width="3.875" customWidth="1"/>
    <col min="96" max="96" width="6.25" style="33" customWidth="1"/>
    <col min="97" max="97" width="6.25" style="33" bestFit="1" customWidth="1"/>
    <col min="98" max="99" width="6.25" style="33" customWidth="1"/>
    <col min="100" max="101" width="6.25" style="33" bestFit="1" customWidth="1"/>
    <col min="102" max="103" width="6.25" style="33" customWidth="1"/>
    <col min="104" max="106" width="6.25" style="33" bestFit="1" customWidth="1"/>
    <col min="107" max="16384" width="13" style="33"/>
  </cols>
  <sheetData>
    <row r="1" spans="1:106" ht="18.75" x14ac:dyDescent="0.15">
      <c r="A1" s="31" t="s">
        <v>182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6"/>
      <c r="AY1" s="6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ht="14.25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6"/>
      <c r="AY2" s="6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106" ht="44.25" customHeight="1" x14ac:dyDescent="0.15">
      <c r="A3" s="559" t="s">
        <v>23</v>
      </c>
      <c r="B3" s="560"/>
      <c r="C3" s="560"/>
      <c r="D3" s="560"/>
      <c r="E3" s="561"/>
      <c r="F3" s="562" t="str">
        <f>入力シート!F3</f>
        <v>第99回日本選手権水泳競技大会
ｱｰﾃｨｽﾃｨｯｸｽｲﾐﾝｸﾞ競技
東京都予選　兼　関東予選会</v>
      </c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4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6"/>
      <c r="AY3" s="6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1:106" x14ac:dyDescent="0.15">
      <c r="A4" s="565" t="s">
        <v>24</v>
      </c>
      <c r="B4" s="566"/>
      <c r="C4" s="566"/>
      <c r="D4" s="566"/>
      <c r="E4" s="567"/>
      <c r="F4" s="616" t="str">
        <f>入力シート!F4</f>
        <v>２０２３年３月２６日（日）</v>
      </c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8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6"/>
      <c r="AY4" s="6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</row>
    <row r="5" spans="1:106" x14ac:dyDescent="0.15">
      <c r="A5" s="578" t="s">
        <v>25</v>
      </c>
      <c r="B5" s="579"/>
      <c r="C5" s="579"/>
      <c r="D5" s="579"/>
      <c r="E5" s="580"/>
      <c r="F5" s="616" t="str">
        <f>入力シート!F5</f>
        <v>武蔵野の森総合スポーツプラザ</v>
      </c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8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6"/>
      <c r="AY5" s="6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</row>
    <row r="6" spans="1:106" x14ac:dyDescent="0.15">
      <c r="A6" s="541" t="s">
        <v>40</v>
      </c>
      <c r="B6" s="542"/>
      <c r="C6" s="542"/>
      <c r="D6" s="542"/>
      <c r="E6" s="543"/>
      <c r="F6" s="575">
        <f>入力シート!F20</f>
        <v>0</v>
      </c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6"/>
      <c r="AY6" s="6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06" x14ac:dyDescent="0.15">
      <c r="A7" s="572" t="s">
        <v>28</v>
      </c>
      <c r="B7" s="573"/>
      <c r="C7" s="573"/>
      <c r="D7" s="573"/>
      <c r="E7" s="574"/>
      <c r="F7" s="575">
        <f>入力シート!F6</f>
        <v>0</v>
      </c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7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6"/>
      <c r="AY7" s="6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</row>
    <row r="8" spans="1:106" x14ac:dyDescent="0.15">
      <c r="A8" s="377" t="s">
        <v>220</v>
      </c>
      <c r="B8" s="377"/>
      <c r="C8" s="377"/>
      <c r="D8" s="377"/>
      <c r="E8" s="377"/>
      <c r="F8" s="575">
        <f>入力シート!F7</f>
        <v>0</v>
      </c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7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6"/>
      <c r="AY8" s="6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</row>
    <row r="9" spans="1:106" x14ac:dyDescent="0.15">
      <c r="A9" s="565" t="s">
        <v>29</v>
      </c>
      <c r="B9" s="566"/>
      <c r="C9" s="566"/>
      <c r="D9" s="566"/>
      <c r="E9" s="567"/>
      <c r="F9" s="575">
        <f>入力シート!F8</f>
        <v>0</v>
      </c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6"/>
      <c r="AY9" s="6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</row>
    <row r="10" spans="1:106" x14ac:dyDescent="0.15">
      <c r="A10" s="571" t="s">
        <v>221</v>
      </c>
      <c r="B10" s="566"/>
      <c r="C10" s="566"/>
      <c r="D10" s="566"/>
      <c r="E10" s="567"/>
      <c r="F10" s="581">
        <f>入力シート!F9</f>
        <v>0</v>
      </c>
      <c r="G10" s="748"/>
      <c r="H10" s="748"/>
      <c r="I10" s="748"/>
      <c r="J10" s="748"/>
      <c r="K10" s="748"/>
      <c r="L10" s="748"/>
      <c r="M10" s="748"/>
      <c r="N10" s="749"/>
      <c r="O10" s="584" t="s">
        <v>222</v>
      </c>
      <c r="P10" s="585"/>
      <c r="Q10" s="586"/>
      <c r="R10" s="587">
        <f>入力シート!R9</f>
        <v>0</v>
      </c>
      <c r="S10" s="582"/>
      <c r="T10" s="582"/>
      <c r="U10" s="582"/>
      <c r="V10" s="582"/>
      <c r="W10" s="588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6"/>
      <c r="AY10" s="6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</row>
    <row r="11" spans="1:106" x14ac:dyDescent="0.15">
      <c r="A11" s="619" t="s">
        <v>31</v>
      </c>
      <c r="B11" s="620"/>
      <c r="C11" s="620"/>
      <c r="D11" s="620"/>
      <c r="E11" s="621"/>
      <c r="F11" s="575">
        <f>入力シート!F10</f>
        <v>0</v>
      </c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6"/>
      <c r="AY11" s="6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</row>
    <row r="12" spans="1:106" x14ac:dyDescent="0.15">
      <c r="A12" s="565" t="s">
        <v>32</v>
      </c>
      <c r="B12" s="566"/>
      <c r="C12" s="566"/>
      <c r="D12" s="566"/>
      <c r="E12" s="567"/>
      <c r="F12" s="575">
        <f>入力シート!F11</f>
        <v>0</v>
      </c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7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6"/>
      <c r="AY12" s="6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</row>
    <row r="13" spans="1:106" x14ac:dyDescent="0.15">
      <c r="A13" s="565" t="s">
        <v>33</v>
      </c>
      <c r="B13" s="566"/>
      <c r="C13" s="566"/>
      <c r="D13" s="566"/>
      <c r="E13" s="567"/>
      <c r="F13" s="575">
        <f>入力シート!F12</f>
        <v>0</v>
      </c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7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6"/>
      <c r="AY13" s="6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</row>
    <row r="14" spans="1:106" x14ac:dyDescent="0.15">
      <c r="A14" s="565" t="s">
        <v>34</v>
      </c>
      <c r="B14" s="566"/>
      <c r="C14" s="566"/>
      <c r="D14" s="566"/>
      <c r="E14" s="567"/>
      <c r="F14" s="575">
        <f>入力シート!F13</f>
        <v>0</v>
      </c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7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6"/>
      <c r="AY14" s="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</row>
    <row r="15" spans="1:106" x14ac:dyDescent="0.15">
      <c r="A15" s="565" t="s">
        <v>35</v>
      </c>
      <c r="B15" s="566"/>
      <c r="C15" s="566"/>
      <c r="D15" s="566"/>
      <c r="E15" s="567"/>
      <c r="F15" s="575">
        <f>入力シート!F14</f>
        <v>0</v>
      </c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7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6"/>
      <c r="AY15" s="6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06" x14ac:dyDescent="0.15">
      <c r="A16" s="565" t="s">
        <v>179</v>
      </c>
      <c r="B16" s="566"/>
      <c r="C16" s="566"/>
      <c r="D16" s="566"/>
      <c r="E16" s="567"/>
      <c r="F16" s="575">
        <f>入力シート!F15</f>
        <v>0</v>
      </c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6"/>
      <c r="AY16" s="6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</row>
    <row r="17" spans="1:106" x14ac:dyDescent="0.15">
      <c r="A17" s="565" t="s">
        <v>180</v>
      </c>
      <c r="B17" s="566"/>
      <c r="C17" s="566"/>
      <c r="D17" s="566"/>
      <c r="E17" s="567"/>
      <c r="F17" s="575">
        <f>入力シート!F16</f>
        <v>0</v>
      </c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7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6"/>
      <c r="AY17" s="6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</row>
    <row r="18" spans="1:106" x14ac:dyDescent="0.15">
      <c r="A18" s="565" t="s">
        <v>38</v>
      </c>
      <c r="B18" s="566"/>
      <c r="C18" s="566"/>
      <c r="D18" s="566"/>
      <c r="E18" s="567"/>
      <c r="F18" s="575">
        <f>入力シート!F17</f>
        <v>0</v>
      </c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7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6"/>
      <c r="AY18" s="6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19" spans="1:106" ht="14.25" thickBot="1" x14ac:dyDescent="0.2">
      <c r="A19" s="638" t="s">
        <v>181</v>
      </c>
      <c r="B19" s="639"/>
      <c r="C19" s="639"/>
      <c r="D19" s="639"/>
      <c r="E19" s="640"/>
      <c r="F19" s="641">
        <f>入力シート!F18</f>
        <v>0</v>
      </c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3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6"/>
      <c r="AY19" s="6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</row>
    <row r="20" spans="1:106" ht="14.25" thickBo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6"/>
      <c r="AY20" s="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x14ac:dyDescent="0.15">
      <c r="A21" s="414" t="s">
        <v>42</v>
      </c>
      <c r="B21" s="330"/>
      <c r="C21" s="413" t="s">
        <v>43</v>
      </c>
      <c r="D21" s="329"/>
      <c r="E21" s="329"/>
      <c r="F21" s="330"/>
      <c r="G21" s="413" t="s">
        <v>44</v>
      </c>
      <c r="H21" s="329"/>
      <c r="I21" s="329"/>
      <c r="J21" s="330"/>
      <c r="K21" s="713" t="s">
        <v>45</v>
      </c>
      <c r="L21" s="714"/>
      <c r="M21" s="714"/>
      <c r="N21" s="714"/>
      <c r="O21" s="715"/>
      <c r="P21" s="413" t="s">
        <v>46</v>
      </c>
      <c r="Q21" s="329"/>
      <c r="R21" s="329"/>
      <c r="S21" s="329"/>
      <c r="T21" s="329"/>
      <c r="U21" s="329"/>
      <c r="V21" s="330"/>
      <c r="W21" s="328" t="s">
        <v>355</v>
      </c>
      <c r="X21" s="329"/>
      <c r="Y21" s="329"/>
      <c r="Z21" s="329"/>
      <c r="AA21" s="329"/>
      <c r="AB21" s="329"/>
      <c r="AC21" s="329"/>
      <c r="AD21" s="329"/>
      <c r="AE21" s="330"/>
      <c r="AF21" s="413" t="s">
        <v>47</v>
      </c>
      <c r="AG21" s="329"/>
      <c r="AH21" s="329"/>
      <c r="AI21" s="329"/>
      <c r="AJ21" s="329"/>
      <c r="AK21" s="329"/>
      <c r="AL21" s="329"/>
      <c r="AM21" s="329"/>
      <c r="AN21" s="330"/>
      <c r="AO21" s="413" t="s">
        <v>48</v>
      </c>
      <c r="AP21" s="330"/>
      <c r="AQ21" s="413" t="s">
        <v>49</v>
      </c>
      <c r="AR21" s="329"/>
      <c r="AS21" s="329"/>
      <c r="AT21" s="329"/>
      <c r="AU21" s="329"/>
      <c r="AV21" s="329"/>
      <c r="AW21" s="330"/>
      <c r="AX21" s="458" t="s">
        <v>213</v>
      </c>
      <c r="AY21" s="459"/>
      <c r="AZ21" s="470" t="s">
        <v>21</v>
      </c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2"/>
      <c r="CJ21" s="146" t="s">
        <v>184</v>
      </c>
      <c r="CK21" s="147"/>
      <c r="CL21" s="147"/>
      <c r="CM21" s="147"/>
      <c r="CN21" s="147"/>
      <c r="CO21" s="147"/>
      <c r="CP21" s="147"/>
      <c r="CQ21" s="147"/>
      <c r="CR21" s="555" t="s">
        <v>199</v>
      </c>
      <c r="CS21" s="746"/>
      <c r="CT21" s="746"/>
      <c r="CU21" s="746"/>
      <c r="CV21" s="746"/>
      <c r="CW21" s="746"/>
      <c r="CX21" s="746"/>
      <c r="CY21" s="746"/>
      <c r="CZ21" s="746"/>
      <c r="DA21" s="746"/>
      <c r="DB21" s="547"/>
    </row>
    <row r="22" spans="1:106" ht="13.5" customHeight="1" x14ac:dyDescent="0.15">
      <c r="A22" s="415"/>
      <c r="B22" s="333"/>
      <c r="C22" s="331"/>
      <c r="D22" s="332"/>
      <c r="E22" s="332"/>
      <c r="F22" s="333"/>
      <c r="G22" s="331"/>
      <c r="H22" s="332"/>
      <c r="I22" s="332"/>
      <c r="J22" s="333"/>
      <c r="K22" s="716"/>
      <c r="L22" s="717"/>
      <c r="M22" s="717"/>
      <c r="N22" s="717"/>
      <c r="O22" s="718"/>
      <c r="P22" s="331"/>
      <c r="Q22" s="332"/>
      <c r="R22" s="332"/>
      <c r="S22" s="332"/>
      <c r="T22" s="332"/>
      <c r="U22" s="332"/>
      <c r="V22" s="333"/>
      <c r="W22" s="331"/>
      <c r="X22" s="332"/>
      <c r="Y22" s="332"/>
      <c r="Z22" s="332"/>
      <c r="AA22" s="332"/>
      <c r="AB22" s="332"/>
      <c r="AC22" s="332"/>
      <c r="AD22" s="332"/>
      <c r="AE22" s="333"/>
      <c r="AF22" s="331"/>
      <c r="AG22" s="332"/>
      <c r="AH22" s="332"/>
      <c r="AI22" s="332"/>
      <c r="AJ22" s="332"/>
      <c r="AK22" s="332"/>
      <c r="AL22" s="332"/>
      <c r="AM22" s="332"/>
      <c r="AN22" s="333"/>
      <c r="AO22" s="331"/>
      <c r="AP22" s="333"/>
      <c r="AQ22" s="464"/>
      <c r="AR22" s="465"/>
      <c r="AS22" s="465"/>
      <c r="AT22" s="465"/>
      <c r="AU22" s="465"/>
      <c r="AV22" s="465"/>
      <c r="AW22" s="466"/>
      <c r="AX22" s="460"/>
      <c r="AY22" s="461"/>
      <c r="AZ22" s="325" t="s">
        <v>134</v>
      </c>
      <c r="BA22" s="326"/>
      <c r="BB22" s="325" t="s">
        <v>134</v>
      </c>
      <c r="BC22" s="326"/>
      <c r="BD22" s="325" t="s">
        <v>379</v>
      </c>
      <c r="BE22" s="326"/>
      <c r="BF22" s="325" t="s">
        <v>379</v>
      </c>
      <c r="BG22" s="326"/>
      <c r="BH22" s="325" t="s">
        <v>18</v>
      </c>
      <c r="BI22" s="327"/>
      <c r="BJ22" s="327"/>
      <c r="BK22" s="326"/>
      <c r="BL22" s="325" t="s">
        <v>18</v>
      </c>
      <c r="BM22" s="327"/>
      <c r="BN22" s="327"/>
      <c r="BO22" s="326"/>
      <c r="BP22" s="325" t="s">
        <v>382</v>
      </c>
      <c r="BQ22" s="327"/>
      <c r="BR22" s="327"/>
      <c r="BS22" s="326"/>
      <c r="BT22" s="325" t="s">
        <v>382</v>
      </c>
      <c r="BU22" s="327"/>
      <c r="BV22" s="327"/>
      <c r="BW22" s="326"/>
      <c r="BX22" s="747" t="s">
        <v>253</v>
      </c>
      <c r="BY22" s="747"/>
      <c r="BZ22" s="747"/>
      <c r="CA22" s="747"/>
      <c r="CB22" s="747" t="s">
        <v>253</v>
      </c>
      <c r="CC22" s="747"/>
      <c r="CD22" s="747"/>
      <c r="CE22" s="747"/>
      <c r="CF22" s="722" t="s">
        <v>383</v>
      </c>
      <c r="CG22" s="723"/>
      <c r="CH22" s="723"/>
      <c r="CI22" s="724"/>
      <c r="CJ22" s="752" t="s">
        <v>187</v>
      </c>
      <c r="CK22" s="753"/>
      <c r="CL22" s="753"/>
      <c r="CM22" s="754"/>
      <c r="CN22" s="752" t="s">
        <v>184</v>
      </c>
      <c r="CO22" s="753"/>
      <c r="CP22" s="753"/>
      <c r="CQ22" s="754"/>
      <c r="CR22" s="51" t="s">
        <v>202</v>
      </c>
      <c r="CS22" s="70" t="s">
        <v>202</v>
      </c>
      <c r="CT22" s="70" t="s">
        <v>389</v>
      </c>
      <c r="CU22" s="70" t="s">
        <v>389</v>
      </c>
      <c r="CV22" s="50" t="s">
        <v>203</v>
      </c>
      <c r="CW22" s="50" t="s">
        <v>13</v>
      </c>
      <c r="CX22" s="50" t="s">
        <v>390</v>
      </c>
      <c r="CY22" s="50" t="s">
        <v>390</v>
      </c>
      <c r="CZ22" s="50" t="s">
        <v>204</v>
      </c>
      <c r="DA22" s="50" t="s">
        <v>204</v>
      </c>
      <c r="DB22" s="750" t="s">
        <v>391</v>
      </c>
    </row>
    <row r="23" spans="1:106" x14ac:dyDescent="0.15">
      <c r="A23" s="415"/>
      <c r="B23" s="333"/>
      <c r="C23" s="331"/>
      <c r="D23" s="332"/>
      <c r="E23" s="332"/>
      <c r="F23" s="333"/>
      <c r="G23" s="331"/>
      <c r="H23" s="332"/>
      <c r="I23" s="332"/>
      <c r="J23" s="333"/>
      <c r="K23" s="716"/>
      <c r="L23" s="717"/>
      <c r="M23" s="717"/>
      <c r="N23" s="717"/>
      <c r="O23" s="718"/>
      <c r="P23" s="331"/>
      <c r="Q23" s="332"/>
      <c r="R23" s="332"/>
      <c r="S23" s="332"/>
      <c r="T23" s="332"/>
      <c r="U23" s="332"/>
      <c r="V23" s="333"/>
      <c r="W23" s="331"/>
      <c r="X23" s="332"/>
      <c r="Y23" s="332"/>
      <c r="Z23" s="332"/>
      <c r="AA23" s="332"/>
      <c r="AB23" s="332"/>
      <c r="AC23" s="332"/>
      <c r="AD23" s="332"/>
      <c r="AE23" s="333"/>
      <c r="AF23" s="331"/>
      <c r="AG23" s="332"/>
      <c r="AH23" s="332"/>
      <c r="AI23" s="332"/>
      <c r="AJ23" s="332"/>
      <c r="AK23" s="332"/>
      <c r="AL23" s="332"/>
      <c r="AM23" s="332"/>
      <c r="AN23" s="333"/>
      <c r="AO23" s="331"/>
      <c r="AP23" s="333"/>
      <c r="AQ23" s="467" t="s">
        <v>50</v>
      </c>
      <c r="AR23" s="468"/>
      <c r="AS23" s="469"/>
      <c r="AT23" s="467" t="s">
        <v>51</v>
      </c>
      <c r="AU23" s="469"/>
      <c r="AV23" s="467" t="s">
        <v>52</v>
      </c>
      <c r="AW23" s="469"/>
      <c r="AX23" s="460"/>
      <c r="AY23" s="461"/>
      <c r="AZ23" s="325" t="s">
        <v>246</v>
      </c>
      <c r="BA23" s="326"/>
      <c r="BB23" s="325" t="s">
        <v>247</v>
      </c>
      <c r="BC23" s="326"/>
      <c r="BD23" s="325" t="s">
        <v>246</v>
      </c>
      <c r="BE23" s="326"/>
      <c r="BF23" s="325" t="s">
        <v>247</v>
      </c>
      <c r="BG23" s="326"/>
      <c r="BH23" s="325" t="s">
        <v>246</v>
      </c>
      <c r="BI23" s="327"/>
      <c r="BJ23" s="327"/>
      <c r="BK23" s="326"/>
      <c r="BL23" s="325" t="s">
        <v>247</v>
      </c>
      <c r="BM23" s="327"/>
      <c r="BN23" s="327"/>
      <c r="BO23" s="326"/>
      <c r="BP23" s="325" t="s">
        <v>246</v>
      </c>
      <c r="BQ23" s="327"/>
      <c r="BR23" s="327"/>
      <c r="BS23" s="326"/>
      <c r="BT23" s="325" t="s">
        <v>247</v>
      </c>
      <c r="BU23" s="327"/>
      <c r="BV23" s="327"/>
      <c r="BW23" s="326"/>
      <c r="BX23" s="325" t="s">
        <v>250</v>
      </c>
      <c r="BY23" s="327"/>
      <c r="BZ23" s="327"/>
      <c r="CA23" s="326"/>
      <c r="CB23" s="325" t="s">
        <v>251</v>
      </c>
      <c r="CC23" s="327"/>
      <c r="CD23" s="327"/>
      <c r="CE23" s="326"/>
      <c r="CF23" s="725"/>
      <c r="CG23" s="725"/>
      <c r="CH23" s="725"/>
      <c r="CI23" s="726"/>
      <c r="CJ23" s="149"/>
      <c r="CK23" s="150"/>
      <c r="CL23" s="150"/>
      <c r="CM23" s="151"/>
      <c r="CN23" s="149"/>
      <c r="CO23" s="150"/>
      <c r="CP23" s="150"/>
      <c r="CQ23" s="151"/>
      <c r="CR23" s="51" t="s">
        <v>250</v>
      </c>
      <c r="CS23" s="70" t="s">
        <v>251</v>
      </c>
      <c r="CT23" s="51" t="s">
        <v>246</v>
      </c>
      <c r="CU23" s="70" t="s">
        <v>247</v>
      </c>
      <c r="CV23" s="50" t="s">
        <v>250</v>
      </c>
      <c r="CW23" s="50" t="s">
        <v>251</v>
      </c>
      <c r="CX23" s="50" t="s">
        <v>246</v>
      </c>
      <c r="CY23" s="50" t="s">
        <v>247</v>
      </c>
      <c r="CZ23" s="50" t="s">
        <v>250</v>
      </c>
      <c r="DA23" s="50" t="s">
        <v>251</v>
      </c>
      <c r="DB23" s="751"/>
    </row>
    <row r="24" spans="1:106" ht="14.25" thickBot="1" x14ac:dyDescent="0.2">
      <c r="A24" s="416"/>
      <c r="B24" s="336"/>
      <c r="C24" s="334"/>
      <c r="D24" s="335"/>
      <c r="E24" s="335"/>
      <c r="F24" s="336"/>
      <c r="G24" s="334"/>
      <c r="H24" s="335"/>
      <c r="I24" s="335"/>
      <c r="J24" s="336"/>
      <c r="K24" s="719"/>
      <c r="L24" s="720"/>
      <c r="M24" s="720"/>
      <c r="N24" s="720"/>
      <c r="O24" s="721"/>
      <c r="P24" s="334"/>
      <c r="Q24" s="335"/>
      <c r="R24" s="335"/>
      <c r="S24" s="335"/>
      <c r="T24" s="335"/>
      <c r="U24" s="335"/>
      <c r="V24" s="336"/>
      <c r="W24" s="334"/>
      <c r="X24" s="335"/>
      <c r="Y24" s="335"/>
      <c r="Z24" s="335"/>
      <c r="AA24" s="335"/>
      <c r="AB24" s="335"/>
      <c r="AC24" s="335"/>
      <c r="AD24" s="335"/>
      <c r="AE24" s="336"/>
      <c r="AF24" s="334"/>
      <c r="AG24" s="335"/>
      <c r="AH24" s="335"/>
      <c r="AI24" s="335"/>
      <c r="AJ24" s="335"/>
      <c r="AK24" s="335"/>
      <c r="AL24" s="335"/>
      <c r="AM24" s="335"/>
      <c r="AN24" s="336"/>
      <c r="AO24" s="334"/>
      <c r="AP24" s="336"/>
      <c r="AQ24" s="334"/>
      <c r="AR24" s="335"/>
      <c r="AS24" s="336"/>
      <c r="AT24" s="334"/>
      <c r="AU24" s="336"/>
      <c r="AV24" s="334"/>
      <c r="AW24" s="336"/>
      <c r="AX24" s="462"/>
      <c r="AY24" s="463"/>
      <c r="AZ24" s="359" t="s">
        <v>17</v>
      </c>
      <c r="BA24" s="324"/>
      <c r="BB24" s="359" t="s">
        <v>17</v>
      </c>
      <c r="BC24" s="324"/>
      <c r="BD24" s="359" t="s">
        <v>17</v>
      </c>
      <c r="BE24" s="324"/>
      <c r="BF24" s="359" t="s">
        <v>17</v>
      </c>
      <c r="BG24" s="324"/>
      <c r="BH24" s="359" t="s">
        <v>19</v>
      </c>
      <c r="BI24" s="324"/>
      <c r="BJ24" s="74" t="s">
        <v>17</v>
      </c>
      <c r="BK24" s="75"/>
      <c r="BL24" s="323" t="s">
        <v>19</v>
      </c>
      <c r="BM24" s="324"/>
      <c r="BN24" s="74" t="s">
        <v>17</v>
      </c>
      <c r="BO24" s="75"/>
      <c r="BP24" s="359" t="s">
        <v>19</v>
      </c>
      <c r="BQ24" s="324"/>
      <c r="BR24" s="74" t="s">
        <v>17</v>
      </c>
      <c r="BS24" s="75"/>
      <c r="BT24" s="323" t="s">
        <v>19</v>
      </c>
      <c r="BU24" s="324"/>
      <c r="BV24" s="74" t="s">
        <v>17</v>
      </c>
      <c r="BW24" s="75"/>
      <c r="BX24" s="359" t="s">
        <v>19</v>
      </c>
      <c r="BY24" s="324"/>
      <c r="BZ24" s="74" t="s">
        <v>17</v>
      </c>
      <c r="CA24" s="75"/>
      <c r="CB24" s="359" t="s">
        <v>19</v>
      </c>
      <c r="CC24" s="324"/>
      <c r="CD24" s="74" t="s">
        <v>17</v>
      </c>
      <c r="CE24" s="75"/>
      <c r="CF24" s="323" t="s">
        <v>19</v>
      </c>
      <c r="CG24" s="324"/>
      <c r="CH24" s="359" t="s">
        <v>17</v>
      </c>
      <c r="CI24" s="360"/>
      <c r="CJ24" s="152" t="s">
        <v>183</v>
      </c>
      <c r="CK24" s="153"/>
      <c r="CL24" s="153"/>
      <c r="CM24" s="154"/>
      <c r="CN24" s="734" t="s">
        <v>69</v>
      </c>
      <c r="CO24" s="735"/>
      <c r="CP24" s="736" t="s">
        <v>197</v>
      </c>
      <c r="CQ24" s="737"/>
      <c r="CR24" s="51" t="s">
        <v>200</v>
      </c>
      <c r="CS24" s="70" t="s">
        <v>200</v>
      </c>
      <c r="CT24" s="51" t="s">
        <v>200</v>
      </c>
      <c r="CU24" s="70" t="s">
        <v>200</v>
      </c>
      <c r="CV24" s="50" t="s">
        <v>200</v>
      </c>
      <c r="CW24" s="50" t="s">
        <v>200</v>
      </c>
      <c r="CX24" s="50" t="s">
        <v>200</v>
      </c>
      <c r="CY24" s="50" t="s">
        <v>200</v>
      </c>
      <c r="CZ24" s="50" t="s">
        <v>200</v>
      </c>
      <c r="DA24" s="50" t="s">
        <v>200</v>
      </c>
      <c r="DB24" s="52" t="s">
        <v>201</v>
      </c>
    </row>
    <row r="25" spans="1:106" ht="14.25" thickTop="1" x14ac:dyDescent="0.15">
      <c r="A25" s="636">
        <v>1</v>
      </c>
      <c r="B25" s="637"/>
      <c r="C25" s="635">
        <f>入力シート!C27</f>
        <v>0</v>
      </c>
      <c r="D25" s="516"/>
      <c r="E25" s="516"/>
      <c r="F25" s="516"/>
      <c r="G25" s="593">
        <f>入力シート!G27</f>
        <v>0</v>
      </c>
      <c r="H25" s="516"/>
      <c r="I25" s="516"/>
      <c r="J25" s="516"/>
      <c r="K25" s="593">
        <f>入力シート!K27</f>
        <v>0</v>
      </c>
      <c r="L25" s="516"/>
      <c r="M25" s="516"/>
      <c r="N25" s="516"/>
      <c r="O25" s="517"/>
      <c r="P25" s="594">
        <f>入力シート!P27</f>
        <v>0</v>
      </c>
      <c r="Q25" s="595"/>
      <c r="R25" s="595"/>
      <c r="S25" s="595"/>
      <c r="T25" s="595"/>
      <c r="U25" s="595"/>
      <c r="V25" s="595"/>
      <c r="W25" s="596">
        <f>入力シート!W27</f>
        <v>0</v>
      </c>
      <c r="X25" s="595"/>
      <c r="Y25" s="595"/>
      <c r="Z25" s="595"/>
      <c r="AA25" s="595"/>
      <c r="AB25" s="595"/>
      <c r="AC25" s="595"/>
      <c r="AD25" s="595"/>
      <c r="AE25" s="597"/>
      <c r="AF25" s="594">
        <f>入力シート!AF27</f>
        <v>0</v>
      </c>
      <c r="AG25" s="595"/>
      <c r="AH25" s="595"/>
      <c r="AI25" s="595"/>
      <c r="AJ25" s="595"/>
      <c r="AK25" s="595"/>
      <c r="AL25" s="595"/>
      <c r="AM25" s="595"/>
      <c r="AN25" s="598"/>
      <c r="AO25" s="644">
        <f>入力シート!AO27</f>
        <v>0</v>
      </c>
      <c r="AP25" s="517"/>
      <c r="AQ25" s="635">
        <f>入力シート!AQ27</f>
        <v>0</v>
      </c>
      <c r="AR25" s="516"/>
      <c r="AS25" s="516"/>
      <c r="AT25" s="593">
        <f>入力シート!AT27</f>
        <v>0</v>
      </c>
      <c r="AU25" s="516"/>
      <c r="AV25" s="593">
        <f>入力シート!AV27</f>
        <v>0</v>
      </c>
      <c r="AW25" s="517"/>
      <c r="AX25" s="650">
        <f>入力シート!AX27</f>
        <v>0</v>
      </c>
      <c r="AY25" s="651"/>
      <c r="AZ25" s="515">
        <f>入力シート!AZ27</f>
        <v>0</v>
      </c>
      <c r="BA25" s="517"/>
      <c r="BB25" s="515">
        <f>入力シート!BB27</f>
        <v>0</v>
      </c>
      <c r="BC25" s="517"/>
      <c r="BD25" s="515">
        <f>入力シート!BD27</f>
        <v>0</v>
      </c>
      <c r="BE25" s="517"/>
      <c r="BF25" s="515">
        <f>入力シート!BF27</f>
        <v>0</v>
      </c>
      <c r="BG25" s="517"/>
      <c r="BH25" s="515">
        <f>入力シート!BH27</f>
        <v>0</v>
      </c>
      <c r="BI25" s="516"/>
      <c r="BJ25" s="516">
        <f>入力シート!BJ27</f>
        <v>0</v>
      </c>
      <c r="BK25" s="517"/>
      <c r="BL25" s="608">
        <f>入力シート!BL27</f>
        <v>0</v>
      </c>
      <c r="BM25" s="516"/>
      <c r="BN25" s="516">
        <f>入力シート!BN27</f>
        <v>0</v>
      </c>
      <c r="BO25" s="624"/>
      <c r="BP25" s="515">
        <f>入力シート!BP27</f>
        <v>0</v>
      </c>
      <c r="BQ25" s="516"/>
      <c r="BR25" s="516">
        <f>入力シート!BR27</f>
        <v>0</v>
      </c>
      <c r="BS25" s="517"/>
      <c r="BT25" s="608">
        <f>入力シート!BT27</f>
        <v>0</v>
      </c>
      <c r="BU25" s="516"/>
      <c r="BV25" s="516">
        <f>入力シート!BV27</f>
        <v>0</v>
      </c>
      <c r="BW25" s="624"/>
      <c r="BX25" s="515">
        <f>入力シート!BX27</f>
        <v>0</v>
      </c>
      <c r="BY25" s="516"/>
      <c r="BZ25" s="516">
        <f>入力シート!BZ27</f>
        <v>0</v>
      </c>
      <c r="CA25" s="517"/>
      <c r="CB25" s="515">
        <f>入力シート!CB27</f>
        <v>0</v>
      </c>
      <c r="CC25" s="516"/>
      <c r="CD25" s="516">
        <f>入力シート!CD27</f>
        <v>0</v>
      </c>
      <c r="CE25" s="517"/>
      <c r="CF25" s="608">
        <f>入力シート!CF27</f>
        <v>0</v>
      </c>
      <c r="CG25" s="516"/>
      <c r="CH25" s="516">
        <f>入力シート!CH27</f>
        <v>0</v>
      </c>
      <c r="CI25" s="648"/>
      <c r="CJ25" s="738"/>
      <c r="CK25" s="739"/>
      <c r="CL25" s="739"/>
      <c r="CM25" s="740"/>
      <c r="CN25" s="741"/>
      <c r="CO25" s="741"/>
      <c r="CP25" s="741"/>
      <c r="CQ25" s="742"/>
      <c r="CR25" s="53" t="str">
        <f>IF(AZ25=0,"-",IF(AND(AZ25&gt;0,CP25&gt;8),"○","×"))</f>
        <v>-</v>
      </c>
      <c r="CS25" s="71" t="str">
        <f>IF(BB25=0,"-",IF(AND(BB25&gt;0,CP25&gt;8),"○","×"))</f>
        <v>-</v>
      </c>
      <c r="CT25" s="71" t="str">
        <f>IF(BD25=0,"-",IF(AND(BD25&gt;0,CP25&gt;8),"○","×"))</f>
        <v>-</v>
      </c>
      <c r="CU25" s="71" t="str">
        <f>IF(BF25=0,"-",IF(AND(BF25&gt;0,CP25&gt;8),"○","×"))</f>
        <v>-</v>
      </c>
      <c r="CV25" s="54" t="str">
        <f>IF(BH25=0,"-",IF(AND(BH25&gt;0,CP25&gt;8),"○","×"))</f>
        <v>-</v>
      </c>
      <c r="CW25" s="54" t="str">
        <f>IF(BL25=0,"-",IF(AND(BL25&gt;0,CP25&gt;8),"○","×"))</f>
        <v>-</v>
      </c>
      <c r="CX25" s="54" t="str">
        <f>IF(BP25=0,"-",IF(AND(BP25&gt;0,CP25&gt;8),"○","×"))</f>
        <v>-</v>
      </c>
      <c r="CY25" s="54" t="str">
        <f>IF(BT25=0,"-",IF(AND(BT25&gt;0,CP25&gt;8),"○","×"))</f>
        <v>-</v>
      </c>
      <c r="CZ25" s="54" t="str">
        <f>IF(BX25=0,"-",IF(AND(BX25&gt;0,CP25&gt;8),"○","×"))</f>
        <v>-</v>
      </c>
      <c r="DA25" s="54" t="str">
        <f>IF(CB25=0,"-",IF(AND(CB25&gt;0,CP25&gt;8),"○","×"))</f>
        <v>-</v>
      </c>
      <c r="DB25" s="55" t="str">
        <f>IF(CF25=0,"-",IF(AND(CF25&gt;0,CP25&gt;5),"○","×"))</f>
        <v>-</v>
      </c>
    </row>
    <row r="26" spans="1:106" x14ac:dyDescent="0.15">
      <c r="A26" s="633">
        <v>2</v>
      </c>
      <c r="B26" s="634"/>
      <c r="C26" s="607">
        <f>入力シート!C28</f>
        <v>0</v>
      </c>
      <c r="D26" s="486"/>
      <c r="E26" s="486"/>
      <c r="F26" s="486"/>
      <c r="G26" s="589">
        <f>入力シート!G28</f>
        <v>0</v>
      </c>
      <c r="H26" s="486"/>
      <c r="I26" s="486"/>
      <c r="J26" s="486"/>
      <c r="K26" s="589">
        <f>入力シート!K28</f>
        <v>0</v>
      </c>
      <c r="L26" s="486"/>
      <c r="M26" s="486"/>
      <c r="N26" s="486"/>
      <c r="O26" s="489"/>
      <c r="P26" s="628">
        <f>入力シート!P28</f>
        <v>0</v>
      </c>
      <c r="Q26" s="629"/>
      <c r="R26" s="629"/>
      <c r="S26" s="629"/>
      <c r="T26" s="629"/>
      <c r="U26" s="629"/>
      <c r="V26" s="629"/>
      <c r="W26" s="630">
        <f>入力シート!W28</f>
        <v>0</v>
      </c>
      <c r="X26" s="631"/>
      <c r="Y26" s="631"/>
      <c r="Z26" s="631"/>
      <c r="AA26" s="631"/>
      <c r="AB26" s="631"/>
      <c r="AC26" s="631"/>
      <c r="AD26" s="631"/>
      <c r="AE26" s="632"/>
      <c r="AF26" s="628">
        <f>入力シート!AF28</f>
        <v>0</v>
      </c>
      <c r="AG26" s="629"/>
      <c r="AH26" s="629"/>
      <c r="AI26" s="629"/>
      <c r="AJ26" s="629"/>
      <c r="AK26" s="629"/>
      <c r="AL26" s="629"/>
      <c r="AM26" s="629"/>
      <c r="AN26" s="645"/>
      <c r="AO26" s="627">
        <f>入力シート!AO28</f>
        <v>0</v>
      </c>
      <c r="AP26" s="489"/>
      <c r="AQ26" s="607">
        <f>入力シート!AQ28</f>
        <v>0</v>
      </c>
      <c r="AR26" s="486"/>
      <c r="AS26" s="486"/>
      <c r="AT26" s="589">
        <f>入力シート!AT28</f>
        <v>0</v>
      </c>
      <c r="AU26" s="486"/>
      <c r="AV26" s="589">
        <f>入力シート!AV28</f>
        <v>0</v>
      </c>
      <c r="AW26" s="489"/>
      <c r="AX26" s="652">
        <f>入力シート!AX28</f>
        <v>0</v>
      </c>
      <c r="AY26" s="456"/>
      <c r="AZ26" s="488">
        <f>入力シート!AZ28</f>
        <v>0</v>
      </c>
      <c r="BA26" s="489"/>
      <c r="BB26" s="488">
        <f>入力シート!BB28</f>
        <v>0</v>
      </c>
      <c r="BC26" s="489"/>
      <c r="BD26" s="488">
        <f>入力シート!BD28</f>
        <v>0</v>
      </c>
      <c r="BE26" s="489"/>
      <c r="BF26" s="488">
        <f>入力シート!BF28</f>
        <v>0</v>
      </c>
      <c r="BG26" s="489"/>
      <c r="BH26" s="488">
        <f>入力シート!BH28</f>
        <v>0</v>
      </c>
      <c r="BI26" s="486"/>
      <c r="BJ26" s="486">
        <f>入力シート!BJ28</f>
        <v>0</v>
      </c>
      <c r="BK26" s="489"/>
      <c r="BL26" s="485">
        <f>入力シート!BL28</f>
        <v>0</v>
      </c>
      <c r="BM26" s="486"/>
      <c r="BN26" s="486">
        <f>入力シート!BN28</f>
        <v>0</v>
      </c>
      <c r="BO26" s="487"/>
      <c r="BP26" s="488">
        <f>入力シート!BP28</f>
        <v>0</v>
      </c>
      <c r="BQ26" s="486"/>
      <c r="BR26" s="486">
        <f>入力シート!BR28</f>
        <v>0</v>
      </c>
      <c r="BS26" s="489"/>
      <c r="BT26" s="485">
        <f>入力シート!BT28</f>
        <v>0</v>
      </c>
      <c r="BU26" s="486"/>
      <c r="BV26" s="486">
        <f>入力シート!BV28</f>
        <v>0</v>
      </c>
      <c r="BW26" s="487"/>
      <c r="BX26" s="488">
        <f>入力シート!BX28</f>
        <v>0</v>
      </c>
      <c r="BY26" s="486"/>
      <c r="BZ26" s="486">
        <f>入力シート!BZ28</f>
        <v>0</v>
      </c>
      <c r="CA26" s="489"/>
      <c r="CB26" s="488">
        <f>入力シート!CB28</f>
        <v>0</v>
      </c>
      <c r="CC26" s="486"/>
      <c r="CD26" s="486">
        <f>入力シート!CD28</f>
        <v>0</v>
      </c>
      <c r="CE26" s="489"/>
      <c r="CF26" s="485">
        <f>入力シート!CF28</f>
        <v>0</v>
      </c>
      <c r="CG26" s="486"/>
      <c r="CH26" s="486">
        <f>入力シート!CH28</f>
        <v>0</v>
      </c>
      <c r="CI26" s="615"/>
      <c r="CJ26" s="729"/>
      <c r="CK26" s="730"/>
      <c r="CL26" s="730"/>
      <c r="CM26" s="731"/>
      <c r="CN26" s="732"/>
      <c r="CO26" s="732"/>
      <c r="CP26" s="732"/>
      <c r="CQ26" s="733"/>
      <c r="CR26" s="56" t="str">
        <f t="shared" ref="CR26:CR74" si="0">IF(AZ26=0,"-",IF(AND(AZ26&gt;0,CP26&gt;8),"○","×"))</f>
        <v>-</v>
      </c>
      <c r="CS26" s="72" t="str">
        <f t="shared" ref="CS26:CS74" si="1">IF(BB26=0,"-",IF(AND(BB26&gt;0,CP26&gt;8),"○","×"))</f>
        <v>-</v>
      </c>
      <c r="CT26" s="72" t="str">
        <f t="shared" ref="CT26:CT74" si="2">IF(BD26=0,"-",IF(AND(BD26&gt;0,CP26&gt;8),"○","×"))</f>
        <v>-</v>
      </c>
      <c r="CU26" s="72" t="str">
        <f t="shared" ref="CU26:CU74" si="3">IF(BF26=0,"-",IF(AND(BF26&gt;0,CP26&gt;8),"○","×"))</f>
        <v>-</v>
      </c>
      <c r="CV26" s="57" t="str">
        <f t="shared" ref="CV26:CV74" si="4">IF(BH26=0,"-",IF(AND(BH26&gt;0,CP26&gt;8),"○","×"))</f>
        <v>-</v>
      </c>
      <c r="CW26" s="57" t="str">
        <f t="shared" ref="CW26:CW74" si="5">IF(BL26=0,"-",IF(AND(BL26&gt;0,CP26&gt;8),"○","×"))</f>
        <v>-</v>
      </c>
      <c r="CX26" s="57" t="str">
        <f t="shared" ref="CX26:CX74" si="6">IF(BP26=0,"-",IF(AND(BP26&gt;0,CP26&gt;8),"○","×"))</f>
        <v>-</v>
      </c>
      <c r="CY26" s="57" t="str">
        <f t="shared" ref="CY26:CY74" si="7">IF(BT26=0,"-",IF(AND(BT26&gt;0,CP26&gt;8),"○","×"))</f>
        <v>-</v>
      </c>
      <c r="CZ26" s="57" t="str">
        <f t="shared" ref="CZ26:CZ74" si="8">IF(BX26=0,"-",IF(AND(BX26&gt;0,CP26&gt;8),"○","×"))</f>
        <v>-</v>
      </c>
      <c r="DA26" s="57" t="str">
        <f t="shared" ref="DA26:DA74" si="9">IF(CB26=0,"-",IF(AND(CB26&gt;0,CP26&gt;8),"○","×"))</f>
        <v>-</v>
      </c>
      <c r="DB26" s="58" t="str">
        <f t="shared" ref="DB26:DB74" si="10">IF(CF26=0,"-",IF(AND(CF26&gt;0,CP26&gt;5),"○","×"))</f>
        <v>-</v>
      </c>
    </row>
    <row r="27" spans="1:106" x14ac:dyDescent="0.15">
      <c r="A27" s="633">
        <v>3</v>
      </c>
      <c r="B27" s="634"/>
      <c r="C27" s="607">
        <f>入力シート!C29</f>
        <v>0</v>
      </c>
      <c r="D27" s="486"/>
      <c r="E27" s="486"/>
      <c r="F27" s="486"/>
      <c r="G27" s="589">
        <f>入力シート!G29</f>
        <v>0</v>
      </c>
      <c r="H27" s="486"/>
      <c r="I27" s="486"/>
      <c r="J27" s="486"/>
      <c r="K27" s="589">
        <f>入力シート!K29</f>
        <v>0</v>
      </c>
      <c r="L27" s="486"/>
      <c r="M27" s="486"/>
      <c r="N27" s="486"/>
      <c r="O27" s="489"/>
      <c r="P27" s="628">
        <f>入力シート!P29</f>
        <v>0</v>
      </c>
      <c r="Q27" s="629"/>
      <c r="R27" s="629"/>
      <c r="S27" s="629"/>
      <c r="T27" s="629"/>
      <c r="U27" s="629"/>
      <c r="V27" s="629"/>
      <c r="W27" s="630">
        <f>入力シート!W29</f>
        <v>0</v>
      </c>
      <c r="X27" s="631"/>
      <c r="Y27" s="631"/>
      <c r="Z27" s="631"/>
      <c r="AA27" s="631"/>
      <c r="AB27" s="631"/>
      <c r="AC27" s="631"/>
      <c r="AD27" s="631"/>
      <c r="AE27" s="632"/>
      <c r="AF27" s="628">
        <f>入力シート!AF29</f>
        <v>0</v>
      </c>
      <c r="AG27" s="629"/>
      <c r="AH27" s="629"/>
      <c r="AI27" s="629"/>
      <c r="AJ27" s="629"/>
      <c r="AK27" s="629"/>
      <c r="AL27" s="629"/>
      <c r="AM27" s="629"/>
      <c r="AN27" s="645"/>
      <c r="AO27" s="627">
        <f>入力シート!AO29</f>
        <v>0</v>
      </c>
      <c r="AP27" s="489"/>
      <c r="AQ27" s="607">
        <f>入力シート!AQ29</f>
        <v>0</v>
      </c>
      <c r="AR27" s="486"/>
      <c r="AS27" s="486"/>
      <c r="AT27" s="589">
        <f>入力シート!AT29</f>
        <v>0</v>
      </c>
      <c r="AU27" s="486"/>
      <c r="AV27" s="589">
        <f>入力シート!AV29</f>
        <v>0</v>
      </c>
      <c r="AW27" s="489"/>
      <c r="AX27" s="652">
        <f>入力シート!AX29</f>
        <v>0</v>
      </c>
      <c r="AY27" s="456"/>
      <c r="AZ27" s="488">
        <f>入力シート!AZ29</f>
        <v>0</v>
      </c>
      <c r="BA27" s="489"/>
      <c r="BB27" s="488">
        <f>入力シート!BB29</f>
        <v>0</v>
      </c>
      <c r="BC27" s="489"/>
      <c r="BD27" s="488">
        <f>入力シート!BD29</f>
        <v>0</v>
      </c>
      <c r="BE27" s="489"/>
      <c r="BF27" s="488">
        <f>入力シート!BF29</f>
        <v>0</v>
      </c>
      <c r="BG27" s="489"/>
      <c r="BH27" s="488">
        <f>入力シート!BH29</f>
        <v>0</v>
      </c>
      <c r="BI27" s="486"/>
      <c r="BJ27" s="486">
        <f>入力シート!BJ29</f>
        <v>0</v>
      </c>
      <c r="BK27" s="489"/>
      <c r="BL27" s="485">
        <f>入力シート!BL29</f>
        <v>0</v>
      </c>
      <c r="BM27" s="486"/>
      <c r="BN27" s="486">
        <f>入力シート!BN29</f>
        <v>0</v>
      </c>
      <c r="BO27" s="487"/>
      <c r="BP27" s="488">
        <f>入力シート!BP29</f>
        <v>0</v>
      </c>
      <c r="BQ27" s="486"/>
      <c r="BR27" s="486">
        <f>入力シート!BR29</f>
        <v>0</v>
      </c>
      <c r="BS27" s="489"/>
      <c r="BT27" s="485">
        <f>入力シート!BT29</f>
        <v>0</v>
      </c>
      <c r="BU27" s="486"/>
      <c r="BV27" s="486">
        <f>入力シート!BV29</f>
        <v>0</v>
      </c>
      <c r="BW27" s="487"/>
      <c r="BX27" s="488">
        <f>入力シート!BX29</f>
        <v>0</v>
      </c>
      <c r="BY27" s="486"/>
      <c r="BZ27" s="486">
        <f>入力シート!BZ29</f>
        <v>0</v>
      </c>
      <c r="CA27" s="489"/>
      <c r="CB27" s="488">
        <f>入力シート!CB29</f>
        <v>0</v>
      </c>
      <c r="CC27" s="486"/>
      <c r="CD27" s="486">
        <f>入力シート!CD29</f>
        <v>0</v>
      </c>
      <c r="CE27" s="489"/>
      <c r="CF27" s="485">
        <f>入力シート!CF29</f>
        <v>0</v>
      </c>
      <c r="CG27" s="486"/>
      <c r="CH27" s="486">
        <f>入力シート!CH29</f>
        <v>0</v>
      </c>
      <c r="CI27" s="615"/>
      <c r="CJ27" s="729"/>
      <c r="CK27" s="730"/>
      <c r="CL27" s="730"/>
      <c r="CM27" s="731"/>
      <c r="CN27" s="732"/>
      <c r="CO27" s="732"/>
      <c r="CP27" s="732"/>
      <c r="CQ27" s="733"/>
      <c r="CR27" s="56" t="str">
        <f t="shared" si="0"/>
        <v>-</v>
      </c>
      <c r="CS27" s="72" t="str">
        <f t="shared" si="1"/>
        <v>-</v>
      </c>
      <c r="CT27" s="72" t="str">
        <f t="shared" si="2"/>
        <v>-</v>
      </c>
      <c r="CU27" s="72" t="str">
        <f t="shared" si="3"/>
        <v>-</v>
      </c>
      <c r="CV27" s="57" t="str">
        <f t="shared" si="4"/>
        <v>-</v>
      </c>
      <c r="CW27" s="57" t="str">
        <f t="shared" si="5"/>
        <v>-</v>
      </c>
      <c r="CX27" s="57" t="str">
        <f t="shared" si="6"/>
        <v>-</v>
      </c>
      <c r="CY27" s="57" t="str">
        <f t="shared" si="7"/>
        <v>-</v>
      </c>
      <c r="CZ27" s="57" t="str">
        <f t="shared" si="8"/>
        <v>-</v>
      </c>
      <c r="DA27" s="57" t="str">
        <f t="shared" si="9"/>
        <v>-</v>
      </c>
      <c r="DB27" s="58" t="str">
        <f t="shared" si="10"/>
        <v>-</v>
      </c>
    </row>
    <row r="28" spans="1:106" x14ac:dyDescent="0.15">
      <c r="A28" s="633">
        <v>4</v>
      </c>
      <c r="B28" s="634"/>
      <c r="C28" s="607">
        <f>入力シート!C30</f>
        <v>0</v>
      </c>
      <c r="D28" s="486"/>
      <c r="E28" s="486"/>
      <c r="F28" s="486"/>
      <c r="G28" s="589">
        <f>入力シート!G30</f>
        <v>0</v>
      </c>
      <c r="H28" s="486"/>
      <c r="I28" s="486"/>
      <c r="J28" s="486"/>
      <c r="K28" s="589">
        <f>入力シート!K30</f>
        <v>0</v>
      </c>
      <c r="L28" s="486"/>
      <c r="M28" s="486"/>
      <c r="N28" s="486"/>
      <c r="O28" s="489"/>
      <c r="P28" s="628">
        <f>入力シート!P30</f>
        <v>0</v>
      </c>
      <c r="Q28" s="629"/>
      <c r="R28" s="629"/>
      <c r="S28" s="629"/>
      <c r="T28" s="629"/>
      <c r="U28" s="629"/>
      <c r="V28" s="629"/>
      <c r="W28" s="630">
        <f>入力シート!W30</f>
        <v>0</v>
      </c>
      <c r="X28" s="631"/>
      <c r="Y28" s="631"/>
      <c r="Z28" s="631"/>
      <c r="AA28" s="631"/>
      <c r="AB28" s="631"/>
      <c r="AC28" s="631"/>
      <c r="AD28" s="631"/>
      <c r="AE28" s="632"/>
      <c r="AF28" s="628">
        <f>入力シート!AF30</f>
        <v>0</v>
      </c>
      <c r="AG28" s="629"/>
      <c r="AH28" s="629"/>
      <c r="AI28" s="629"/>
      <c r="AJ28" s="629"/>
      <c r="AK28" s="629"/>
      <c r="AL28" s="629"/>
      <c r="AM28" s="629"/>
      <c r="AN28" s="645"/>
      <c r="AO28" s="627">
        <f>入力シート!AO30</f>
        <v>0</v>
      </c>
      <c r="AP28" s="489"/>
      <c r="AQ28" s="607">
        <f>入力シート!AQ30</f>
        <v>0</v>
      </c>
      <c r="AR28" s="486"/>
      <c r="AS28" s="486"/>
      <c r="AT28" s="589">
        <f>入力シート!AT30</f>
        <v>0</v>
      </c>
      <c r="AU28" s="486"/>
      <c r="AV28" s="589">
        <f>入力シート!AV30</f>
        <v>0</v>
      </c>
      <c r="AW28" s="489"/>
      <c r="AX28" s="652">
        <f>入力シート!AX30</f>
        <v>0</v>
      </c>
      <c r="AY28" s="456"/>
      <c r="AZ28" s="488">
        <f>入力シート!AZ30</f>
        <v>0</v>
      </c>
      <c r="BA28" s="489"/>
      <c r="BB28" s="488">
        <f>入力シート!BB30</f>
        <v>0</v>
      </c>
      <c r="BC28" s="489"/>
      <c r="BD28" s="488">
        <f>入力シート!BD30</f>
        <v>0</v>
      </c>
      <c r="BE28" s="489"/>
      <c r="BF28" s="488">
        <f>入力シート!BF30</f>
        <v>0</v>
      </c>
      <c r="BG28" s="489"/>
      <c r="BH28" s="488">
        <f>入力シート!BH30</f>
        <v>0</v>
      </c>
      <c r="BI28" s="486"/>
      <c r="BJ28" s="486">
        <f>入力シート!BJ30</f>
        <v>0</v>
      </c>
      <c r="BK28" s="489"/>
      <c r="BL28" s="485">
        <f>入力シート!BL30</f>
        <v>0</v>
      </c>
      <c r="BM28" s="486"/>
      <c r="BN28" s="486">
        <f>入力シート!BN30</f>
        <v>0</v>
      </c>
      <c r="BO28" s="487"/>
      <c r="BP28" s="488">
        <f>入力シート!BP30</f>
        <v>0</v>
      </c>
      <c r="BQ28" s="486"/>
      <c r="BR28" s="486">
        <f>入力シート!BR30</f>
        <v>0</v>
      </c>
      <c r="BS28" s="489"/>
      <c r="BT28" s="485">
        <f>入力シート!BT30</f>
        <v>0</v>
      </c>
      <c r="BU28" s="486"/>
      <c r="BV28" s="486">
        <f>入力シート!BV30</f>
        <v>0</v>
      </c>
      <c r="BW28" s="487"/>
      <c r="BX28" s="488">
        <f>入力シート!BX30</f>
        <v>0</v>
      </c>
      <c r="BY28" s="486"/>
      <c r="BZ28" s="486">
        <f>入力シート!BZ30</f>
        <v>0</v>
      </c>
      <c r="CA28" s="489"/>
      <c r="CB28" s="488">
        <f>入力シート!CB30</f>
        <v>0</v>
      </c>
      <c r="CC28" s="486"/>
      <c r="CD28" s="486">
        <f>入力シート!CD30</f>
        <v>0</v>
      </c>
      <c r="CE28" s="489"/>
      <c r="CF28" s="485">
        <f>入力シート!CF30</f>
        <v>0</v>
      </c>
      <c r="CG28" s="486"/>
      <c r="CH28" s="486">
        <f>入力シート!CH30</f>
        <v>0</v>
      </c>
      <c r="CI28" s="615"/>
      <c r="CJ28" s="729"/>
      <c r="CK28" s="730"/>
      <c r="CL28" s="730"/>
      <c r="CM28" s="731"/>
      <c r="CN28" s="732"/>
      <c r="CO28" s="732"/>
      <c r="CP28" s="732"/>
      <c r="CQ28" s="733"/>
      <c r="CR28" s="56" t="str">
        <f t="shared" si="0"/>
        <v>-</v>
      </c>
      <c r="CS28" s="72" t="str">
        <f t="shared" si="1"/>
        <v>-</v>
      </c>
      <c r="CT28" s="72" t="str">
        <f t="shared" si="2"/>
        <v>-</v>
      </c>
      <c r="CU28" s="72" t="str">
        <f t="shared" si="3"/>
        <v>-</v>
      </c>
      <c r="CV28" s="57" t="str">
        <f t="shared" si="4"/>
        <v>-</v>
      </c>
      <c r="CW28" s="57" t="str">
        <f t="shared" si="5"/>
        <v>-</v>
      </c>
      <c r="CX28" s="57" t="str">
        <f t="shared" si="6"/>
        <v>-</v>
      </c>
      <c r="CY28" s="57" t="str">
        <f t="shared" si="7"/>
        <v>-</v>
      </c>
      <c r="CZ28" s="57" t="str">
        <f t="shared" si="8"/>
        <v>-</v>
      </c>
      <c r="DA28" s="57" t="str">
        <f t="shared" si="9"/>
        <v>-</v>
      </c>
      <c r="DB28" s="58" t="str">
        <f t="shared" si="10"/>
        <v>-</v>
      </c>
    </row>
    <row r="29" spans="1:106" x14ac:dyDescent="0.15">
      <c r="A29" s="633">
        <v>5</v>
      </c>
      <c r="B29" s="634"/>
      <c r="C29" s="607">
        <f>入力シート!C31</f>
        <v>0</v>
      </c>
      <c r="D29" s="486"/>
      <c r="E29" s="486"/>
      <c r="F29" s="486"/>
      <c r="G29" s="589">
        <f>入力シート!G31</f>
        <v>0</v>
      </c>
      <c r="H29" s="486"/>
      <c r="I29" s="486"/>
      <c r="J29" s="486"/>
      <c r="K29" s="589">
        <f>入力シート!K31</f>
        <v>0</v>
      </c>
      <c r="L29" s="486"/>
      <c r="M29" s="486"/>
      <c r="N29" s="486"/>
      <c r="O29" s="489"/>
      <c r="P29" s="628">
        <f>入力シート!P31</f>
        <v>0</v>
      </c>
      <c r="Q29" s="629"/>
      <c r="R29" s="629"/>
      <c r="S29" s="629"/>
      <c r="T29" s="629"/>
      <c r="U29" s="629"/>
      <c r="V29" s="629"/>
      <c r="W29" s="630">
        <f>入力シート!W31</f>
        <v>0</v>
      </c>
      <c r="X29" s="631"/>
      <c r="Y29" s="631"/>
      <c r="Z29" s="631"/>
      <c r="AA29" s="631"/>
      <c r="AB29" s="631"/>
      <c r="AC29" s="631"/>
      <c r="AD29" s="631"/>
      <c r="AE29" s="632"/>
      <c r="AF29" s="628">
        <f>入力シート!AF31</f>
        <v>0</v>
      </c>
      <c r="AG29" s="629"/>
      <c r="AH29" s="629"/>
      <c r="AI29" s="629"/>
      <c r="AJ29" s="629"/>
      <c r="AK29" s="629"/>
      <c r="AL29" s="629"/>
      <c r="AM29" s="629"/>
      <c r="AN29" s="645"/>
      <c r="AO29" s="627">
        <f>入力シート!AO31</f>
        <v>0</v>
      </c>
      <c r="AP29" s="489"/>
      <c r="AQ29" s="607">
        <f>入力シート!AQ31</f>
        <v>0</v>
      </c>
      <c r="AR29" s="486"/>
      <c r="AS29" s="486"/>
      <c r="AT29" s="589">
        <f>入力シート!AT31</f>
        <v>0</v>
      </c>
      <c r="AU29" s="486"/>
      <c r="AV29" s="589">
        <f>入力シート!AV31</f>
        <v>0</v>
      </c>
      <c r="AW29" s="489"/>
      <c r="AX29" s="652">
        <f>入力シート!AX31</f>
        <v>0</v>
      </c>
      <c r="AY29" s="456"/>
      <c r="AZ29" s="488">
        <f>入力シート!AZ31</f>
        <v>0</v>
      </c>
      <c r="BA29" s="489"/>
      <c r="BB29" s="488">
        <f>入力シート!BB31</f>
        <v>0</v>
      </c>
      <c r="BC29" s="489"/>
      <c r="BD29" s="488">
        <f>入力シート!BD31</f>
        <v>0</v>
      </c>
      <c r="BE29" s="489"/>
      <c r="BF29" s="488">
        <f>入力シート!BF31</f>
        <v>0</v>
      </c>
      <c r="BG29" s="489"/>
      <c r="BH29" s="488">
        <f>入力シート!BH31</f>
        <v>0</v>
      </c>
      <c r="BI29" s="486"/>
      <c r="BJ29" s="486">
        <f>入力シート!BJ31</f>
        <v>0</v>
      </c>
      <c r="BK29" s="489"/>
      <c r="BL29" s="485">
        <f>入力シート!BL31</f>
        <v>0</v>
      </c>
      <c r="BM29" s="486"/>
      <c r="BN29" s="486">
        <f>入力シート!BN31</f>
        <v>0</v>
      </c>
      <c r="BO29" s="487"/>
      <c r="BP29" s="488">
        <f>入力シート!BP31</f>
        <v>0</v>
      </c>
      <c r="BQ29" s="486"/>
      <c r="BR29" s="486">
        <f>入力シート!BR31</f>
        <v>0</v>
      </c>
      <c r="BS29" s="489"/>
      <c r="BT29" s="485">
        <f>入力シート!BT31</f>
        <v>0</v>
      </c>
      <c r="BU29" s="486"/>
      <c r="BV29" s="486">
        <f>入力シート!BV31</f>
        <v>0</v>
      </c>
      <c r="BW29" s="487"/>
      <c r="BX29" s="488">
        <f>入力シート!BX31</f>
        <v>0</v>
      </c>
      <c r="BY29" s="486"/>
      <c r="BZ29" s="486">
        <f>入力シート!BZ31</f>
        <v>0</v>
      </c>
      <c r="CA29" s="489"/>
      <c r="CB29" s="488">
        <f>入力シート!CB31</f>
        <v>0</v>
      </c>
      <c r="CC29" s="486"/>
      <c r="CD29" s="486">
        <f>入力シート!CD31</f>
        <v>0</v>
      </c>
      <c r="CE29" s="489"/>
      <c r="CF29" s="485">
        <f>入力シート!CF31</f>
        <v>0</v>
      </c>
      <c r="CG29" s="486"/>
      <c r="CH29" s="486">
        <f>入力シート!CH31</f>
        <v>0</v>
      </c>
      <c r="CI29" s="615"/>
      <c r="CJ29" s="729"/>
      <c r="CK29" s="730"/>
      <c r="CL29" s="730"/>
      <c r="CM29" s="731"/>
      <c r="CN29" s="732"/>
      <c r="CO29" s="732"/>
      <c r="CP29" s="732"/>
      <c r="CQ29" s="733"/>
      <c r="CR29" s="56" t="str">
        <f t="shared" si="0"/>
        <v>-</v>
      </c>
      <c r="CS29" s="72" t="str">
        <f t="shared" si="1"/>
        <v>-</v>
      </c>
      <c r="CT29" s="72" t="str">
        <f t="shared" si="2"/>
        <v>-</v>
      </c>
      <c r="CU29" s="72" t="str">
        <f t="shared" si="3"/>
        <v>-</v>
      </c>
      <c r="CV29" s="57" t="str">
        <f t="shared" si="4"/>
        <v>-</v>
      </c>
      <c r="CW29" s="57" t="str">
        <f t="shared" si="5"/>
        <v>-</v>
      </c>
      <c r="CX29" s="57" t="str">
        <f t="shared" si="6"/>
        <v>-</v>
      </c>
      <c r="CY29" s="57" t="str">
        <f t="shared" si="7"/>
        <v>-</v>
      </c>
      <c r="CZ29" s="57" t="str">
        <f t="shared" si="8"/>
        <v>-</v>
      </c>
      <c r="DA29" s="57" t="str">
        <f t="shared" si="9"/>
        <v>-</v>
      </c>
      <c r="DB29" s="58" t="str">
        <f t="shared" si="10"/>
        <v>-</v>
      </c>
    </row>
    <row r="30" spans="1:106" x14ac:dyDescent="0.15">
      <c r="A30" s="633">
        <v>6</v>
      </c>
      <c r="B30" s="634"/>
      <c r="C30" s="607">
        <f>入力シート!C32</f>
        <v>0</v>
      </c>
      <c r="D30" s="486"/>
      <c r="E30" s="486"/>
      <c r="F30" s="486"/>
      <c r="G30" s="589">
        <f>入力シート!G32</f>
        <v>0</v>
      </c>
      <c r="H30" s="486"/>
      <c r="I30" s="486"/>
      <c r="J30" s="486"/>
      <c r="K30" s="589">
        <f>入力シート!K32</f>
        <v>0</v>
      </c>
      <c r="L30" s="486"/>
      <c r="M30" s="486"/>
      <c r="N30" s="486"/>
      <c r="O30" s="489"/>
      <c r="P30" s="628">
        <f>入力シート!P32</f>
        <v>0</v>
      </c>
      <c r="Q30" s="629"/>
      <c r="R30" s="629"/>
      <c r="S30" s="629"/>
      <c r="T30" s="629"/>
      <c r="U30" s="629"/>
      <c r="V30" s="629"/>
      <c r="W30" s="630">
        <f>入力シート!W32</f>
        <v>0</v>
      </c>
      <c r="X30" s="631"/>
      <c r="Y30" s="631"/>
      <c r="Z30" s="631"/>
      <c r="AA30" s="631"/>
      <c r="AB30" s="631"/>
      <c r="AC30" s="631"/>
      <c r="AD30" s="631"/>
      <c r="AE30" s="632"/>
      <c r="AF30" s="628">
        <f>入力シート!AF32</f>
        <v>0</v>
      </c>
      <c r="AG30" s="629"/>
      <c r="AH30" s="629"/>
      <c r="AI30" s="629"/>
      <c r="AJ30" s="629"/>
      <c r="AK30" s="629"/>
      <c r="AL30" s="629"/>
      <c r="AM30" s="629"/>
      <c r="AN30" s="645"/>
      <c r="AO30" s="627">
        <f>入力シート!AO32</f>
        <v>0</v>
      </c>
      <c r="AP30" s="489"/>
      <c r="AQ30" s="607">
        <f>入力シート!AQ32</f>
        <v>0</v>
      </c>
      <c r="AR30" s="486"/>
      <c r="AS30" s="486"/>
      <c r="AT30" s="589">
        <f>入力シート!AT32</f>
        <v>0</v>
      </c>
      <c r="AU30" s="486"/>
      <c r="AV30" s="589">
        <f>入力シート!AV32</f>
        <v>0</v>
      </c>
      <c r="AW30" s="489"/>
      <c r="AX30" s="652">
        <f>入力シート!AX32</f>
        <v>0</v>
      </c>
      <c r="AY30" s="456"/>
      <c r="AZ30" s="488">
        <f>入力シート!AZ32</f>
        <v>0</v>
      </c>
      <c r="BA30" s="489"/>
      <c r="BB30" s="488">
        <f>入力シート!BB32</f>
        <v>0</v>
      </c>
      <c r="BC30" s="489"/>
      <c r="BD30" s="488">
        <f>入力シート!BD32</f>
        <v>0</v>
      </c>
      <c r="BE30" s="489"/>
      <c r="BF30" s="488">
        <f>入力シート!BF32</f>
        <v>0</v>
      </c>
      <c r="BG30" s="489"/>
      <c r="BH30" s="488">
        <f>入力シート!BH32</f>
        <v>0</v>
      </c>
      <c r="BI30" s="486"/>
      <c r="BJ30" s="486">
        <f>入力シート!BJ32</f>
        <v>0</v>
      </c>
      <c r="BK30" s="489"/>
      <c r="BL30" s="485">
        <f>入力シート!BL32</f>
        <v>0</v>
      </c>
      <c r="BM30" s="486"/>
      <c r="BN30" s="486">
        <f>入力シート!BN32</f>
        <v>0</v>
      </c>
      <c r="BO30" s="487"/>
      <c r="BP30" s="488">
        <f>入力シート!BP32</f>
        <v>0</v>
      </c>
      <c r="BQ30" s="486"/>
      <c r="BR30" s="486">
        <f>入力シート!BR32</f>
        <v>0</v>
      </c>
      <c r="BS30" s="489"/>
      <c r="BT30" s="485">
        <f>入力シート!BT32</f>
        <v>0</v>
      </c>
      <c r="BU30" s="486"/>
      <c r="BV30" s="486">
        <f>入力シート!BV32</f>
        <v>0</v>
      </c>
      <c r="BW30" s="487"/>
      <c r="BX30" s="488">
        <f>入力シート!BX32</f>
        <v>0</v>
      </c>
      <c r="BY30" s="486"/>
      <c r="BZ30" s="486">
        <f>入力シート!BZ32</f>
        <v>0</v>
      </c>
      <c r="CA30" s="489"/>
      <c r="CB30" s="488">
        <f>入力シート!CB32</f>
        <v>0</v>
      </c>
      <c r="CC30" s="486"/>
      <c r="CD30" s="486">
        <f>入力シート!CD32</f>
        <v>0</v>
      </c>
      <c r="CE30" s="489"/>
      <c r="CF30" s="485">
        <f>入力シート!CF32</f>
        <v>0</v>
      </c>
      <c r="CG30" s="486"/>
      <c r="CH30" s="486">
        <f>入力シート!CH32</f>
        <v>0</v>
      </c>
      <c r="CI30" s="615"/>
      <c r="CJ30" s="729"/>
      <c r="CK30" s="730"/>
      <c r="CL30" s="730"/>
      <c r="CM30" s="731"/>
      <c r="CN30" s="732"/>
      <c r="CO30" s="732"/>
      <c r="CP30" s="732"/>
      <c r="CQ30" s="733"/>
      <c r="CR30" s="56" t="str">
        <f t="shared" si="0"/>
        <v>-</v>
      </c>
      <c r="CS30" s="72" t="str">
        <f t="shared" si="1"/>
        <v>-</v>
      </c>
      <c r="CT30" s="72" t="str">
        <f t="shared" si="2"/>
        <v>-</v>
      </c>
      <c r="CU30" s="72" t="str">
        <f t="shared" si="3"/>
        <v>-</v>
      </c>
      <c r="CV30" s="57" t="str">
        <f t="shared" si="4"/>
        <v>-</v>
      </c>
      <c r="CW30" s="57" t="str">
        <f t="shared" si="5"/>
        <v>-</v>
      </c>
      <c r="CX30" s="57" t="str">
        <f t="shared" si="6"/>
        <v>-</v>
      </c>
      <c r="CY30" s="57" t="str">
        <f t="shared" si="7"/>
        <v>-</v>
      </c>
      <c r="CZ30" s="57" t="str">
        <f t="shared" si="8"/>
        <v>-</v>
      </c>
      <c r="DA30" s="57" t="str">
        <f t="shared" si="9"/>
        <v>-</v>
      </c>
      <c r="DB30" s="58" t="str">
        <f t="shared" si="10"/>
        <v>-</v>
      </c>
    </row>
    <row r="31" spans="1:106" x14ac:dyDescent="0.15">
      <c r="A31" s="633">
        <v>7</v>
      </c>
      <c r="B31" s="634"/>
      <c r="C31" s="607">
        <f>入力シート!C33</f>
        <v>0</v>
      </c>
      <c r="D31" s="486"/>
      <c r="E31" s="486"/>
      <c r="F31" s="486"/>
      <c r="G31" s="589">
        <f>入力シート!G33</f>
        <v>0</v>
      </c>
      <c r="H31" s="486"/>
      <c r="I31" s="486"/>
      <c r="J31" s="486"/>
      <c r="K31" s="589">
        <f>入力シート!K33</f>
        <v>0</v>
      </c>
      <c r="L31" s="486"/>
      <c r="M31" s="486"/>
      <c r="N31" s="486"/>
      <c r="O31" s="489"/>
      <c r="P31" s="628">
        <f>入力シート!P33</f>
        <v>0</v>
      </c>
      <c r="Q31" s="629"/>
      <c r="R31" s="629"/>
      <c r="S31" s="629"/>
      <c r="T31" s="629"/>
      <c r="U31" s="629"/>
      <c r="V31" s="629"/>
      <c r="W31" s="630">
        <f>入力シート!W33</f>
        <v>0</v>
      </c>
      <c r="X31" s="631"/>
      <c r="Y31" s="631"/>
      <c r="Z31" s="631"/>
      <c r="AA31" s="631"/>
      <c r="AB31" s="631"/>
      <c r="AC31" s="631"/>
      <c r="AD31" s="631"/>
      <c r="AE31" s="632"/>
      <c r="AF31" s="628">
        <f>入力シート!AF33</f>
        <v>0</v>
      </c>
      <c r="AG31" s="629"/>
      <c r="AH31" s="629"/>
      <c r="AI31" s="629"/>
      <c r="AJ31" s="629"/>
      <c r="AK31" s="629"/>
      <c r="AL31" s="629"/>
      <c r="AM31" s="629"/>
      <c r="AN31" s="645"/>
      <c r="AO31" s="627">
        <f>入力シート!AO33</f>
        <v>0</v>
      </c>
      <c r="AP31" s="489"/>
      <c r="AQ31" s="607">
        <f>入力シート!AQ33</f>
        <v>0</v>
      </c>
      <c r="AR31" s="486"/>
      <c r="AS31" s="486"/>
      <c r="AT31" s="589">
        <f>入力シート!AT33</f>
        <v>0</v>
      </c>
      <c r="AU31" s="486"/>
      <c r="AV31" s="589">
        <f>入力シート!AV33</f>
        <v>0</v>
      </c>
      <c r="AW31" s="489"/>
      <c r="AX31" s="652">
        <f>入力シート!AX33</f>
        <v>0</v>
      </c>
      <c r="AY31" s="456"/>
      <c r="AZ31" s="488">
        <f>入力シート!AZ33</f>
        <v>0</v>
      </c>
      <c r="BA31" s="489"/>
      <c r="BB31" s="488">
        <f>入力シート!BB33</f>
        <v>0</v>
      </c>
      <c r="BC31" s="489"/>
      <c r="BD31" s="488">
        <f>入力シート!BD33</f>
        <v>0</v>
      </c>
      <c r="BE31" s="489"/>
      <c r="BF31" s="488">
        <f>入力シート!BF33</f>
        <v>0</v>
      </c>
      <c r="BG31" s="489"/>
      <c r="BH31" s="488">
        <f>入力シート!BH33</f>
        <v>0</v>
      </c>
      <c r="BI31" s="486"/>
      <c r="BJ31" s="486">
        <f>入力シート!BJ33</f>
        <v>0</v>
      </c>
      <c r="BK31" s="489"/>
      <c r="BL31" s="485">
        <f>入力シート!BL33</f>
        <v>0</v>
      </c>
      <c r="BM31" s="486"/>
      <c r="BN31" s="486">
        <f>入力シート!BN33</f>
        <v>0</v>
      </c>
      <c r="BO31" s="487"/>
      <c r="BP31" s="488">
        <f>入力シート!BP33</f>
        <v>0</v>
      </c>
      <c r="BQ31" s="486"/>
      <c r="BR31" s="486">
        <f>入力シート!BR33</f>
        <v>0</v>
      </c>
      <c r="BS31" s="489"/>
      <c r="BT31" s="485">
        <f>入力シート!BT33</f>
        <v>0</v>
      </c>
      <c r="BU31" s="486"/>
      <c r="BV31" s="486">
        <f>入力シート!BV33</f>
        <v>0</v>
      </c>
      <c r="BW31" s="487"/>
      <c r="BX31" s="488">
        <f>入力シート!BX33</f>
        <v>0</v>
      </c>
      <c r="BY31" s="486"/>
      <c r="BZ31" s="486">
        <f>入力シート!BZ33</f>
        <v>0</v>
      </c>
      <c r="CA31" s="489"/>
      <c r="CB31" s="488">
        <f>入力シート!CB33</f>
        <v>0</v>
      </c>
      <c r="CC31" s="486"/>
      <c r="CD31" s="486">
        <f>入力シート!CD33</f>
        <v>0</v>
      </c>
      <c r="CE31" s="489"/>
      <c r="CF31" s="485">
        <f>入力シート!CF33</f>
        <v>0</v>
      </c>
      <c r="CG31" s="486"/>
      <c r="CH31" s="486">
        <f>入力シート!CH33</f>
        <v>0</v>
      </c>
      <c r="CI31" s="615"/>
      <c r="CJ31" s="729"/>
      <c r="CK31" s="730"/>
      <c r="CL31" s="730"/>
      <c r="CM31" s="731"/>
      <c r="CN31" s="732"/>
      <c r="CO31" s="732"/>
      <c r="CP31" s="732"/>
      <c r="CQ31" s="733"/>
      <c r="CR31" s="56" t="str">
        <f t="shared" si="0"/>
        <v>-</v>
      </c>
      <c r="CS31" s="72" t="str">
        <f t="shared" si="1"/>
        <v>-</v>
      </c>
      <c r="CT31" s="72" t="str">
        <f t="shared" si="2"/>
        <v>-</v>
      </c>
      <c r="CU31" s="72" t="str">
        <f t="shared" si="3"/>
        <v>-</v>
      </c>
      <c r="CV31" s="57" t="str">
        <f t="shared" si="4"/>
        <v>-</v>
      </c>
      <c r="CW31" s="57" t="str">
        <f t="shared" si="5"/>
        <v>-</v>
      </c>
      <c r="CX31" s="57" t="str">
        <f t="shared" si="6"/>
        <v>-</v>
      </c>
      <c r="CY31" s="57" t="str">
        <f t="shared" si="7"/>
        <v>-</v>
      </c>
      <c r="CZ31" s="57" t="str">
        <f t="shared" si="8"/>
        <v>-</v>
      </c>
      <c r="DA31" s="57" t="str">
        <f t="shared" si="9"/>
        <v>-</v>
      </c>
      <c r="DB31" s="58" t="str">
        <f t="shared" si="10"/>
        <v>-</v>
      </c>
    </row>
    <row r="32" spans="1:106" x14ac:dyDescent="0.15">
      <c r="A32" s="633">
        <v>8</v>
      </c>
      <c r="B32" s="634"/>
      <c r="C32" s="607">
        <f>入力シート!C34</f>
        <v>0</v>
      </c>
      <c r="D32" s="486"/>
      <c r="E32" s="486"/>
      <c r="F32" s="486"/>
      <c r="G32" s="589">
        <f>入力シート!G34</f>
        <v>0</v>
      </c>
      <c r="H32" s="486"/>
      <c r="I32" s="486"/>
      <c r="J32" s="486"/>
      <c r="K32" s="589">
        <f>入力シート!K34</f>
        <v>0</v>
      </c>
      <c r="L32" s="486"/>
      <c r="M32" s="486"/>
      <c r="N32" s="486"/>
      <c r="O32" s="489"/>
      <c r="P32" s="628">
        <f>入力シート!P34</f>
        <v>0</v>
      </c>
      <c r="Q32" s="629"/>
      <c r="R32" s="629"/>
      <c r="S32" s="629"/>
      <c r="T32" s="629"/>
      <c r="U32" s="629"/>
      <c r="V32" s="629"/>
      <c r="W32" s="630">
        <f>入力シート!W34</f>
        <v>0</v>
      </c>
      <c r="X32" s="631"/>
      <c r="Y32" s="631"/>
      <c r="Z32" s="631"/>
      <c r="AA32" s="631"/>
      <c r="AB32" s="631"/>
      <c r="AC32" s="631"/>
      <c r="AD32" s="631"/>
      <c r="AE32" s="632"/>
      <c r="AF32" s="628">
        <f>入力シート!AF34</f>
        <v>0</v>
      </c>
      <c r="AG32" s="629"/>
      <c r="AH32" s="629"/>
      <c r="AI32" s="629"/>
      <c r="AJ32" s="629"/>
      <c r="AK32" s="629"/>
      <c r="AL32" s="629"/>
      <c r="AM32" s="629"/>
      <c r="AN32" s="645"/>
      <c r="AO32" s="627">
        <f>入力シート!AO34</f>
        <v>0</v>
      </c>
      <c r="AP32" s="489"/>
      <c r="AQ32" s="607">
        <f>入力シート!AQ34</f>
        <v>0</v>
      </c>
      <c r="AR32" s="486"/>
      <c r="AS32" s="486"/>
      <c r="AT32" s="589">
        <f>入力シート!AT34</f>
        <v>0</v>
      </c>
      <c r="AU32" s="486"/>
      <c r="AV32" s="589">
        <f>入力シート!AV34</f>
        <v>0</v>
      </c>
      <c r="AW32" s="489"/>
      <c r="AX32" s="652">
        <f>入力シート!AX34</f>
        <v>0</v>
      </c>
      <c r="AY32" s="456"/>
      <c r="AZ32" s="488">
        <f>入力シート!AZ34</f>
        <v>0</v>
      </c>
      <c r="BA32" s="489"/>
      <c r="BB32" s="488">
        <f>入力シート!BB34</f>
        <v>0</v>
      </c>
      <c r="BC32" s="489"/>
      <c r="BD32" s="488">
        <f>入力シート!BD34</f>
        <v>0</v>
      </c>
      <c r="BE32" s="489"/>
      <c r="BF32" s="488">
        <f>入力シート!BF34</f>
        <v>0</v>
      </c>
      <c r="BG32" s="489"/>
      <c r="BH32" s="488">
        <f>入力シート!BH34</f>
        <v>0</v>
      </c>
      <c r="BI32" s="486"/>
      <c r="BJ32" s="486">
        <f>入力シート!BJ34</f>
        <v>0</v>
      </c>
      <c r="BK32" s="489"/>
      <c r="BL32" s="485">
        <f>入力シート!BL34</f>
        <v>0</v>
      </c>
      <c r="BM32" s="486"/>
      <c r="BN32" s="486">
        <f>入力シート!BN34</f>
        <v>0</v>
      </c>
      <c r="BO32" s="487"/>
      <c r="BP32" s="488">
        <f>入力シート!BP34</f>
        <v>0</v>
      </c>
      <c r="BQ32" s="486"/>
      <c r="BR32" s="486">
        <f>入力シート!BR34</f>
        <v>0</v>
      </c>
      <c r="BS32" s="489"/>
      <c r="BT32" s="485">
        <f>入力シート!BT34</f>
        <v>0</v>
      </c>
      <c r="BU32" s="486"/>
      <c r="BV32" s="486">
        <f>入力シート!BV34</f>
        <v>0</v>
      </c>
      <c r="BW32" s="487"/>
      <c r="BX32" s="488">
        <f>入力シート!BX34</f>
        <v>0</v>
      </c>
      <c r="BY32" s="486"/>
      <c r="BZ32" s="486">
        <f>入力シート!BZ34</f>
        <v>0</v>
      </c>
      <c r="CA32" s="489"/>
      <c r="CB32" s="488">
        <f>入力シート!CB34</f>
        <v>0</v>
      </c>
      <c r="CC32" s="486"/>
      <c r="CD32" s="486">
        <f>入力シート!CD34</f>
        <v>0</v>
      </c>
      <c r="CE32" s="489"/>
      <c r="CF32" s="485">
        <f>入力シート!CF34</f>
        <v>0</v>
      </c>
      <c r="CG32" s="486"/>
      <c r="CH32" s="486">
        <f>入力シート!CH34</f>
        <v>0</v>
      </c>
      <c r="CI32" s="615"/>
      <c r="CJ32" s="729"/>
      <c r="CK32" s="730"/>
      <c r="CL32" s="730"/>
      <c r="CM32" s="731"/>
      <c r="CN32" s="732"/>
      <c r="CO32" s="732"/>
      <c r="CP32" s="732"/>
      <c r="CQ32" s="733"/>
      <c r="CR32" s="56" t="str">
        <f t="shared" si="0"/>
        <v>-</v>
      </c>
      <c r="CS32" s="72" t="str">
        <f t="shared" si="1"/>
        <v>-</v>
      </c>
      <c r="CT32" s="72" t="str">
        <f t="shared" si="2"/>
        <v>-</v>
      </c>
      <c r="CU32" s="72" t="str">
        <f t="shared" si="3"/>
        <v>-</v>
      </c>
      <c r="CV32" s="57" t="str">
        <f t="shared" si="4"/>
        <v>-</v>
      </c>
      <c r="CW32" s="57" t="str">
        <f t="shared" si="5"/>
        <v>-</v>
      </c>
      <c r="CX32" s="57" t="str">
        <f t="shared" si="6"/>
        <v>-</v>
      </c>
      <c r="CY32" s="57" t="str">
        <f t="shared" si="7"/>
        <v>-</v>
      </c>
      <c r="CZ32" s="57" t="str">
        <f t="shared" si="8"/>
        <v>-</v>
      </c>
      <c r="DA32" s="57" t="str">
        <f t="shared" si="9"/>
        <v>-</v>
      </c>
      <c r="DB32" s="58" t="str">
        <f t="shared" si="10"/>
        <v>-</v>
      </c>
    </row>
    <row r="33" spans="1:106" x14ac:dyDescent="0.15">
      <c r="A33" s="633">
        <v>9</v>
      </c>
      <c r="B33" s="634"/>
      <c r="C33" s="607">
        <f>入力シート!C35</f>
        <v>0</v>
      </c>
      <c r="D33" s="486"/>
      <c r="E33" s="486"/>
      <c r="F33" s="486"/>
      <c r="G33" s="589">
        <f>入力シート!G35</f>
        <v>0</v>
      </c>
      <c r="H33" s="486"/>
      <c r="I33" s="486"/>
      <c r="J33" s="486"/>
      <c r="K33" s="589">
        <f>入力シート!K35</f>
        <v>0</v>
      </c>
      <c r="L33" s="486"/>
      <c r="M33" s="486"/>
      <c r="N33" s="486"/>
      <c r="O33" s="489"/>
      <c r="P33" s="628">
        <f>入力シート!P35</f>
        <v>0</v>
      </c>
      <c r="Q33" s="629"/>
      <c r="R33" s="629"/>
      <c r="S33" s="629"/>
      <c r="T33" s="629"/>
      <c r="U33" s="629"/>
      <c r="V33" s="629"/>
      <c r="W33" s="630">
        <f>入力シート!W35</f>
        <v>0</v>
      </c>
      <c r="X33" s="631"/>
      <c r="Y33" s="631"/>
      <c r="Z33" s="631"/>
      <c r="AA33" s="631"/>
      <c r="AB33" s="631"/>
      <c r="AC33" s="631"/>
      <c r="AD33" s="631"/>
      <c r="AE33" s="632"/>
      <c r="AF33" s="628">
        <f>入力シート!AF35</f>
        <v>0</v>
      </c>
      <c r="AG33" s="629"/>
      <c r="AH33" s="629"/>
      <c r="AI33" s="629"/>
      <c r="AJ33" s="629"/>
      <c r="AK33" s="629"/>
      <c r="AL33" s="629"/>
      <c r="AM33" s="629"/>
      <c r="AN33" s="645"/>
      <c r="AO33" s="627">
        <f>入力シート!AO35</f>
        <v>0</v>
      </c>
      <c r="AP33" s="489"/>
      <c r="AQ33" s="607">
        <f>入力シート!AQ35</f>
        <v>0</v>
      </c>
      <c r="AR33" s="486"/>
      <c r="AS33" s="486"/>
      <c r="AT33" s="589">
        <f>入力シート!AT35</f>
        <v>0</v>
      </c>
      <c r="AU33" s="486"/>
      <c r="AV33" s="589">
        <f>入力シート!AV35</f>
        <v>0</v>
      </c>
      <c r="AW33" s="489"/>
      <c r="AX33" s="652">
        <f>入力シート!AX35</f>
        <v>0</v>
      </c>
      <c r="AY33" s="456"/>
      <c r="AZ33" s="488">
        <f>入力シート!AZ35</f>
        <v>0</v>
      </c>
      <c r="BA33" s="489"/>
      <c r="BB33" s="488">
        <f>入力シート!BB35</f>
        <v>0</v>
      </c>
      <c r="BC33" s="489"/>
      <c r="BD33" s="488">
        <f>入力シート!BD35</f>
        <v>0</v>
      </c>
      <c r="BE33" s="489"/>
      <c r="BF33" s="488">
        <f>入力シート!BF35</f>
        <v>0</v>
      </c>
      <c r="BG33" s="489"/>
      <c r="BH33" s="488">
        <f>入力シート!BH35</f>
        <v>0</v>
      </c>
      <c r="BI33" s="486"/>
      <c r="BJ33" s="486">
        <f>入力シート!BJ35</f>
        <v>0</v>
      </c>
      <c r="BK33" s="489"/>
      <c r="BL33" s="485">
        <f>入力シート!BL35</f>
        <v>0</v>
      </c>
      <c r="BM33" s="486"/>
      <c r="BN33" s="486">
        <f>入力シート!BN35</f>
        <v>0</v>
      </c>
      <c r="BO33" s="487"/>
      <c r="BP33" s="488">
        <f>入力シート!BP35</f>
        <v>0</v>
      </c>
      <c r="BQ33" s="486"/>
      <c r="BR33" s="486">
        <f>入力シート!BR35</f>
        <v>0</v>
      </c>
      <c r="BS33" s="489"/>
      <c r="BT33" s="485">
        <f>入力シート!BT35</f>
        <v>0</v>
      </c>
      <c r="BU33" s="486"/>
      <c r="BV33" s="486">
        <f>入力シート!BV35</f>
        <v>0</v>
      </c>
      <c r="BW33" s="487"/>
      <c r="BX33" s="488">
        <f>入力シート!BX35</f>
        <v>0</v>
      </c>
      <c r="BY33" s="486"/>
      <c r="BZ33" s="486">
        <f>入力シート!BZ35</f>
        <v>0</v>
      </c>
      <c r="CA33" s="489"/>
      <c r="CB33" s="488">
        <f>入力シート!CB35</f>
        <v>0</v>
      </c>
      <c r="CC33" s="486"/>
      <c r="CD33" s="486">
        <f>入力シート!CD35</f>
        <v>0</v>
      </c>
      <c r="CE33" s="489"/>
      <c r="CF33" s="485">
        <f>入力シート!CF35</f>
        <v>0</v>
      </c>
      <c r="CG33" s="486"/>
      <c r="CH33" s="486">
        <f>入力シート!CH35</f>
        <v>0</v>
      </c>
      <c r="CI33" s="615"/>
      <c r="CJ33" s="729"/>
      <c r="CK33" s="730"/>
      <c r="CL33" s="730"/>
      <c r="CM33" s="731"/>
      <c r="CN33" s="732"/>
      <c r="CO33" s="732"/>
      <c r="CP33" s="732"/>
      <c r="CQ33" s="733"/>
      <c r="CR33" s="56" t="str">
        <f t="shared" si="0"/>
        <v>-</v>
      </c>
      <c r="CS33" s="72" t="str">
        <f t="shared" si="1"/>
        <v>-</v>
      </c>
      <c r="CT33" s="72" t="str">
        <f t="shared" si="2"/>
        <v>-</v>
      </c>
      <c r="CU33" s="72" t="str">
        <f t="shared" si="3"/>
        <v>-</v>
      </c>
      <c r="CV33" s="57" t="str">
        <f t="shared" si="4"/>
        <v>-</v>
      </c>
      <c r="CW33" s="57" t="str">
        <f t="shared" si="5"/>
        <v>-</v>
      </c>
      <c r="CX33" s="57" t="str">
        <f t="shared" si="6"/>
        <v>-</v>
      </c>
      <c r="CY33" s="57" t="str">
        <f t="shared" si="7"/>
        <v>-</v>
      </c>
      <c r="CZ33" s="57" t="str">
        <f t="shared" si="8"/>
        <v>-</v>
      </c>
      <c r="DA33" s="57" t="str">
        <f t="shared" si="9"/>
        <v>-</v>
      </c>
      <c r="DB33" s="58" t="str">
        <f t="shared" si="10"/>
        <v>-</v>
      </c>
    </row>
    <row r="34" spans="1:106" x14ac:dyDescent="0.15">
      <c r="A34" s="633">
        <v>10</v>
      </c>
      <c r="B34" s="634"/>
      <c r="C34" s="607">
        <f>入力シート!C36</f>
        <v>0</v>
      </c>
      <c r="D34" s="486"/>
      <c r="E34" s="486"/>
      <c r="F34" s="486"/>
      <c r="G34" s="589">
        <f>入力シート!G36</f>
        <v>0</v>
      </c>
      <c r="H34" s="486"/>
      <c r="I34" s="486"/>
      <c r="J34" s="486"/>
      <c r="K34" s="589">
        <f>入力シート!K36</f>
        <v>0</v>
      </c>
      <c r="L34" s="486"/>
      <c r="M34" s="486"/>
      <c r="N34" s="486"/>
      <c r="O34" s="489"/>
      <c r="P34" s="628">
        <f>入力シート!P36</f>
        <v>0</v>
      </c>
      <c r="Q34" s="629"/>
      <c r="R34" s="629"/>
      <c r="S34" s="629"/>
      <c r="T34" s="629"/>
      <c r="U34" s="629"/>
      <c r="V34" s="629"/>
      <c r="W34" s="630">
        <f>入力シート!W36</f>
        <v>0</v>
      </c>
      <c r="X34" s="631"/>
      <c r="Y34" s="631"/>
      <c r="Z34" s="631"/>
      <c r="AA34" s="631"/>
      <c r="AB34" s="631"/>
      <c r="AC34" s="631"/>
      <c r="AD34" s="631"/>
      <c r="AE34" s="632"/>
      <c r="AF34" s="628">
        <f>入力シート!AF36</f>
        <v>0</v>
      </c>
      <c r="AG34" s="629"/>
      <c r="AH34" s="629"/>
      <c r="AI34" s="629"/>
      <c r="AJ34" s="629"/>
      <c r="AK34" s="629"/>
      <c r="AL34" s="629"/>
      <c r="AM34" s="629"/>
      <c r="AN34" s="645"/>
      <c r="AO34" s="627">
        <f>入力シート!AO36</f>
        <v>0</v>
      </c>
      <c r="AP34" s="489"/>
      <c r="AQ34" s="607">
        <f>入力シート!AQ36</f>
        <v>0</v>
      </c>
      <c r="AR34" s="486"/>
      <c r="AS34" s="486"/>
      <c r="AT34" s="589">
        <f>入力シート!AT36</f>
        <v>0</v>
      </c>
      <c r="AU34" s="486"/>
      <c r="AV34" s="589">
        <f>入力シート!AV36</f>
        <v>0</v>
      </c>
      <c r="AW34" s="489"/>
      <c r="AX34" s="652">
        <f>入力シート!AX36</f>
        <v>0</v>
      </c>
      <c r="AY34" s="456"/>
      <c r="AZ34" s="488">
        <f>入力シート!AZ36</f>
        <v>0</v>
      </c>
      <c r="BA34" s="489"/>
      <c r="BB34" s="488">
        <f>入力シート!BB36</f>
        <v>0</v>
      </c>
      <c r="BC34" s="489"/>
      <c r="BD34" s="488">
        <f>入力シート!BD36</f>
        <v>0</v>
      </c>
      <c r="BE34" s="489"/>
      <c r="BF34" s="488">
        <f>入力シート!BF36</f>
        <v>0</v>
      </c>
      <c r="BG34" s="489"/>
      <c r="BH34" s="488">
        <f>入力シート!BH36</f>
        <v>0</v>
      </c>
      <c r="BI34" s="486"/>
      <c r="BJ34" s="486">
        <f>入力シート!BJ36</f>
        <v>0</v>
      </c>
      <c r="BK34" s="489"/>
      <c r="BL34" s="485">
        <f>入力シート!BL36</f>
        <v>0</v>
      </c>
      <c r="BM34" s="486"/>
      <c r="BN34" s="486">
        <f>入力シート!BN36</f>
        <v>0</v>
      </c>
      <c r="BO34" s="487"/>
      <c r="BP34" s="488">
        <f>入力シート!BP36</f>
        <v>0</v>
      </c>
      <c r="BQ34" s="486"/>
      <c r="BR34" s="486">
        <f>入力シート!BR36</f>
        <v>0</v>
      </c>
      <c r="BS34" s="489"/>
      <c r="BT34" s="485">
        <f>入力シート!BT36</f>
        <v>0</v>
      </c>
      <c r="BU34" s="486"/>
      <c r="BV34" s="486">
        <f>入力シート!BV36</f>
        <v>0</v>
      </c>
      <c r="BW34" s="487"/>
      <c r="BX34" s="488">
        <f>入力シート!BX36</f>
        <v>0</v>
      </c>
      <c r="BY34" s="486"/>
      <c r="BZ34" s="486">
        <f>入力シート!BZ36</f>
        <v>0</v>
      </c>
      <c r="CA34" s="489"/>
      <c r="CB34" s="488">
        <f>入力シート!CB36</f>
        <v>0</v>
      </c>
      <c r="CC34" s="486"/>
      <c r="CD34" s="486">
        <f>入力シート!CD36</f>
        <v>0</v>
      </c>
      <c r="CE34" s="489"/>
      <c r="CF34" s="485">
        <f>入力シート!CF36</f>
        <v>0</v>
      </c>
      <c r="CG34" s="486"/>
      <c r="CH34" s="486">
        <f>入力シート!CH36</f>
        <v>0</v>
      </c>
      <c r="CI34" s="615"/>
      <c r="CJ34" s="729"/>
      <c r="CK34" s="730"/>
      <c r="CL34" s="730"/>
      <c r="CM34" s="731"/>
      <c r="CN34" s="732"/>
      <c r="CO34" s="732"/>
      <c r="CP34" s="732"/>
      <c r="CQ34" s="733"/>
      <c r="CR34" s="56" t="str">
        <f t="shared" si="0"/>
        <v>-</v>
      </c>
      <c r="CS34" s="72" t="str">
        <f t="shared" si="1"/>
        <v>-</v>
      </c>
      <c r="CT34" s="72" t="str">
        <f t="shared" si="2"/>
        <v>-</v>
      </c>
      <c r="CU34" s="72" t="str">
        <f t="shared" si="3"/>
        <v>-</v>
      </c>
      <c r="CV34" s="57" t="str">
        <f t="shared" si="4"/>
        <v>-</v>
      </c>
      <c r="CW34" s="57" t="str">
        <f t="shared" si="5"/>
        <v>-</v>
      </c>
      <c r="CX34" s="57" t="str">
        <f t="shared" si="6"/>
        <v>-</v>
      </c>
      <c r="CY34" s="57" t="str">
        <f t="shared" si="7"/>
        <v>-</v>
      </c>
      <c r="CZ34" s="57" t="str">
        <f t="shared" si="8"/>
        <v>-</v>
      </c>
      <c r="DA34" s="57" t="str">
        <f t="shared" si="9"/>
        <v>-</v>
      </c>
      <c r="DB34" s="58" t="str">
        <f t="shared" si="10"/>
        <v>-</v>
      </c>
    </row>
    <row r="35" spans="1:106" x14ac:dyDescent="0.15">
      <c r="A35" s="633">
        <v>11</v>
      </c>
      <c r="B35" s="634"/>
      <c r="C35" s="607">
        <f>入力シート!C37</f>
        <v>0</v>
      </c>
      <c r="D35" s="486"/>
      <c r="E35" s="486"/>
      <c r="F35" s="486"/>
      <c r="G35" s="589">
        <f>入力シート!G37</f>
        <v>0</v>
      </c>
      <c r="H35" s="486"/>
      <c r="I35" s="486"/>
      <c r="J35" s="486"/>
      <c r="K35" s="589">
        <f>入力シート!K37</f>
        <v>0</v>
      </c>
      <c r="L35" s="486"/>
      <c r="M35" s="486"/>
      <c r="N35" s="486"/>
      <c r="O35" s="489"/>
      <c r="P35" s="628">
        <f>入力シート!P37</f>
        <v>0</v>
      </c>
      <c r="Q35" s="629"/>
      <c r="R35" s="629"/>
      <c r="S35" s="629"/>
      <c r="T35" s="629"/>
      <c r="U35" s="629"/>
      <c r="V35" s="629"/>
      <c r="W35" s="630">
        <f>入力シート!W37</f>
        <v>0</v>
      </c>
      <c r="X35" s="631"/>
      <c r="Y35" s="631"/>
      <c r="Z35" s="631"/>
      <c r="AA35" s="631"/>
      <c r="AB35" s="631"/>
      <c r="AC35" s="631"/>
      <c r="AD35" s="631"/>
      <c r="AE35" s="632"/>
      <c r="AF35" s="628">
        <f>入力シート!AF37</f>
        <v>0</v>
      </c>
      <c r="AG35" s="629"/>
      <c r="AH35" s="629"/>
      <c r="AI35" s="629"/>
      <c r="AJ35" s="629"/>
      <c r="AK35" s="629"/>
      <c r="AL35" s="629"/>
      <c r="AM35" s="629"/>
      <c r="AN35" s="645"/>
      <c r="AO35" s="627">
        <f>入力シート!AO37</f>
        <v>0</v>
      </c>
      <c r="AP35" s="489"/>
      <c r="AQ35" s="607">
        <f>入力シート!AQ37</f>
        <v>0</v>
      </c>
      <c r="AR35" s="486"/>
      <c r="AS35" s="486"/>
      <c r="AT35" s="589">
        <f>入力シート!AT37</f>
        <v>0</v>
      </c>
      <c r="AU35" s="486"/>
      <c r="AV35" s="589">
        <f>入力シート!AV37</f>
        <v>0</v>
      </c>
      <c r="AW35" s="489"/>
      <c r="AX35" s="652">
        <f>入力シート!AX37</f>
        <v>0</v>
      </c>
      <c r="AY35" s="456"/>
      <c r="AZ35" s="488">
        <f>入力シート!AZ37</f>
        <v>0</v>
      </c>
      <c r="BA35" s="489"/>
      <c r="BB35" s="488">
        <f>入力シート!BB37</f>
        <v>0</v>
      </c>
      <c r="BC35" s="489"/>
      <c r="BD35" s="488">
        <f>入力シート!BD37</f>
        <v>0</v>
      </c>
      <c r="BE35" s="489"/>
      <c r="BF35" s="488">
        <f>入力シート!BF37</f>
        <v>0</v>
      </c>
      <c r="BG35" s="489"/>
      <c r="BH35" s="488">
        <f>入力シート!BH37</f>
        <v>0</v>
      </c>
      <c r="BI35" s="486"/>
      <c r="BJ35" s="486">
        <f>入力シート!BJ37</f>
        <v>0</v>
      </c>
      <c r="BK35" s="489"/>
      <c r="BL35" s="485">
        <f>入力シート!BL37</f>
        <v>0</v>
      </c>
      <c r="BM35" s="486"/>
      <c r="BN35" s="486">
        <f>入力シート!BN37</f>
        <v>0</v>
      </c>
      <c r="BO35" s="487"/>
      <c r="BP35" s="488">
        <f>入力シート!BP37</f>
        <v>0</v>
      </c>
      <c r="BQ35" s="486"/>
      <c r="BR35" s="486">
        <f>入力シート!BR37</f>
        <v>0</v>
      </c>
      <c r="BS35" s="489"/>
      <c r="BT35" s="485">
        <f>入力シート!BT37</f>
        <v>0</v>
      </c>
      <c r="BU35" s="486"/>
      <c r="BV35" s="486">
        <f>入力シート!BV37</f>
        <v>0</v>
      </c>
      <c r="BW35" s="487"/>
      <c r="BX35" s="488">
        <f>入力シート!BX37</f>
        <v>0</v>
      </c>
      <c r="BY35" s="486"/>
      <c r="BZ35" s="486">
        <f>入力シート!BZ37</f>
        <v>0</v>
      </c>
      <c r="CA35" s="489"/>
      <c r="CB35" s="488">
        <f>入力シート!CB37</f>
        <v>0</v>
      </c>
      <c r="CC35" s="486"/>
      <c r="CD35" s="486">
        <f>入力シート!CD37</f>
        <v>0</v>
      </c>
      <c r="CE35" s="489"/>
      <c r="CF35" s="485">
        <f>入力シート!CF37</f>
        <v>0</v>
      </c>
      <c r="CG35" s="486"/>
      <c r="CH35" s="486">
        <f>入力シート!CH37</f>
        <v>0</v>
      </c>
      <c r="CI35" s="615"/>
      <c r="CJ35" s="729"/>
      <c r="CK35" s="730"/>
      <c r="CL35" s="730"/>
      <c r="CM35" s="731"/>
      <c r="CN35" s="732"/>
      <c r="CO35" s="732"/>
      <c r="CP35" s="732"/>
      <c r="CQ35" s="733"/>
      <c r="CR35" s="56" t="str">
        <f t="shared" si="0"/>
        <v>-</v>
      </c>
      <c r="CS35" s="72" t="str">
        <f t="shared" si="1"/>
        <v>-</v>
      </c>
      <c r="CT35" s="72" t="str">
        <f t="shared" si="2"/>
        <v>-</v>
      </c>
      <c r="CU35" s="72" t="str">
        <f t="shared" si="3"/>
        <v>-</v>
      </c>
      <c r="CV35" s="57" t="str">
        <f t="shared" si="4"/>
        <v>-</v>
      </c>
      <c r="CW35" s="57" t="str">
        <f t="shared" si="5"/>
        <v>-</v>
      </c>
      <c r="CX35" s="57" t="str">
        <f t="shared" si="6"/>
        <v>-</v>
      </c>
      <c r="CY35" s="57" t="str">
        <f t="shared" si="7"/>
        <v>-</v>
      </c>
      <c r="CZ35" s="57" t="str">
        <f t="shared" si="8"/>
        <v>-</v>
      </c>
      <c r="DA35" s="57" t="str">
        <f t="shared" si="9"/>
        <v>-</v>
      </c>
      <c r="DB35" s="58" t="str">
        <f t="shared" si="10"/>
        <v>-</v>
      </c>
    </row>
    <row r="36" spans="1:106" x14ac:dyDescent="0.15">
      <c r="A36" s="633">
        <v>12</v>
      </c>
      <c r="B36" s="634"/>
      <c r="C36" s="607">
        <f>入力シート!C38</f>
        <v>0</v>
      </c>
      <c r="D36" s="486"/>
      <c r="E36" s="486"/>
      <c r="F36" s="486"/>
      <c r="G36" s="589">
        <f>入力シート!G38</f>
        <v>0</v>
      </c>
      <c r="H36" s="486"/>
      <c r="I36" s="486"/>
      <c r="J36" s="486"/>
      <c r="K36" s="589">
        <f>入力シート!K38</f>
        <v>0</v>
      </c>
      <c r="L36" s="486"/>
      <c r="M36" s="486"/>
      <c r="N36" s="486"/>
      <c r="O36" s="489"/>
      <c r="P36" s="628">
        <f>入力シート!P38</f>
        <v>0</v>
      </c>
      <c r="Q36" s="629"/>
      <c r="R36" s="629"/>
      <c r="S36" s="629"/>
      <c r="T36" s="629"/>
      <c r="U36" s="629"/>
      <c r="V36" s="629"/>
      <c r="W36" s="630">
        <f>入力シート!W38</f>
        <v>0</v>
      </c>
      <c r="X36" s="631"/>
      <c r="Y36" s="631"/>
      <c r="Z36" s="631"/>
      <c r="AA36" s="631"/>
      <c r="AB36" s="631"/>
      <c r="AC36" s="631"/>
      <c r="AD36" s="631"/>
      <c r="AE36" s="632"/>
      <c r="AF36" s="628">
        <f>入力シート!AF38</f>
        <v>0</v>
      </c>
      <c r="AG36" s="629"/>
      <c r="AH36" s="629"/>
      <c r="AI36" s="629"/>
      <c r="AJ36" s="629"/>
      <c r="AK36" s="629"/>
      <c r="AL36" s="629"/>
      <c r="AM36" s="629"/>
      <c r="AN36" s="645"/>
      <c r="AO36" s="627">
        <f>入力シート!AO38</f>
        <v>0</v>
      </c>
      <c r="AP36" s="489"/>
      <c r="AQ36" s="607">
        <f>入力シート!AQ38</f>
        <v>0</v>
      </c>
      <c r="AR36" s="486"/>
      <c r="AS36" s="486"/>
      <c r="AT36" s="589">
        <f>入力シート!AT38</f>
        <v>0</v>
      </c>
      <c r="AU36" s="486"/>
      <c r="AV36" s="589">
        <f>入力シート!AV38</f>
        <v>0</v>
      </c>
      <c r="AW36" s="489"/>
      <c r="AX36" s="652">
        <f>入力シート!AX38</f>
        <v>0</v>
      </c>
      <c r="AY36" s="456"/>
      <c r="AZ36" s="488">
        <f>入力シート!AZ38</f>
        <v>0</v>
      </c>
      <c r="BA36" s="489"/>
      <c r="BB36" s="488">
        <f>入力シート!BB38</f>
        <v>0</v>
      </c>
      <c r="BC36" s="489"/>
      <c r="BD36" s="488">
        <f>入力シート!BD38</f>
        <v>0</v>
      </c>
      <c r="BE36" s="489"/>
      <c r="BF36" s="488">
        <f>入力シート!BF38</f>
        <v>0</v>
      </c>
      <c r="BG36" s="489"/>
      <c r="BH36" s="488">
        <f>入力シート!BH38</f>
        <v>0</v>
      </c>
      <c r="BI36" s="486"/>
      <c r="BJ36" s="486">
        <f>入力シート!BJ38</f>
        <v>0</v>
      </c>
      <c r="BK36" s="489"/>
      <c r="BL36" s="485">
        <f>入力シート!BL38</f>
        <v>0</v>
      </c>
      <c r="BM36" s="486"/>
      <c r="BN36" s="486">
        <f>入力シート!BN38</f>
        <v>0</v>
      </c>
      <c r="BO36" s="487"/>
      <c r="BP36" s="488">
        <f>入力シート!BP38</f>
        <v>0</v>
      </c>
      <c r="BQ36" s="486"/>
      <c r="BR36" s="486">
        <f>入力シート!BR38</f>
        <v>0</v>
      </c>
      <c r="BS36" s="489"/>
      <c r="BT36" s="485">
        <f>入力シート!BT38</f>
        <v>0</v>
      </c>
      <c r="BU36" s="486"/>
      <c r="BV36" s="486">
        <f>入力シート!BV38</f>
        <v>0</v>
      </c>
      <c r="BW36" s="487"/>
      <c r="BX36" s="488">
        <f>入力シート!BX38</f>
        <v>0</v>
      </c>
      <c r="BY36" s="486"/>
      <c r="BZ36" s="486">
        <f>入力シート!BZ38</f>
        <v>0</v>
      </c>
      <c r="CA36" s="489"/>
      <c r="CB36" s="488">
        <f>入力シート!CB38</f>
        <v>0</v>
      </c>
      <c r="CC36" s="486"/>
      <c r="CD36" s="486">
        <f>入力シート!CD38</f>
        <v>0</v>
      </c>
      <c r="CE36" s="489"/>
      <c r="CF36" s="485">
        <f>入力シート!CF38</f>
        <v>0</v>
      </c>
      <c r="CG36" s="486"/>
      <c r="CH36" s="486">
        <f>入力シート!CH38</f>
        <v>0</v>
      </c>
      <c r="CI36" s="615"/>
      <c r="CJ36" s="729"/>
      <c r="CK36" s="730"/>
      <c r="CL36" s="730"/>
      <c r="CM36" s="731"/>
      <c r="CN36" s="732"/>
      <c r="CO36" s="732"/>
      <c r="CP36" s="732"/>
      <c r="CQ36" s="733"/>
      <c r="CR36" s="56" t="str">
        <f t="shared" si="0"/>
        <v>-</v>
      </c>
      <c r="CS36" s="72" t="str">
        <f t="shared" si="1"/>
        <v>-</v>
      </c>
      <c r="CT36" s="72" t="str">
        <f t="shared" si="2"/>
        <v>-</v>
      </c>
      <c r="CU36" s="72" t="str">
        <f t="shared" si="3"/>
        <v>-</v>
      </c>
      <c r="CV36" s="57" t="str">
        <f t="shared" si="4"/>
        <v>-</v>
      </c>
      <c r="CW36" s="57" t="str">
        <f t="shared" si="5"/>
        <v>-</v>
      </c>
      <c r="CX36" s="57" t="str">
        <f t="shared" si="6"/>
        <v>-</v>
      </c>
      <c r="CY36" s="57" t="str">
        <f t="shared" si="7"/>
        <v>-</v>
      </c>
      <c r="CZ36" s="57" t="str">
        <f t="shared" si="8"/>
        <v>-</v>
      </c>
      <c r="DA36" s="57" t="str">
        <f t="shared" si="9"/>
        <v>-</v>
      </c>
      <c r="DB36" s="58" t="str">
        <f t="shared" si="10"/>
        <v>-</v>
      </c>
    </row>
    <row r="37" spans="1:106" x14ac:dyDescent="0.15">
      <c r="A37" s="633">
        <v>13</v>
      </c>
      <c r="B37" s="634"/>
      <c r="C37" s="607">
        <f>入力シート!C39</f>
        <v>0</v>
      </c>
      <c r="D37" s="486"/>
      <c r="E37" s="486"/>
      <c r="F37" s="486"/>
      <c r="G37" s="589">
        <f>入力シート!G39</f>
        <v>0</v>
      </c>
      <c r="H37" s="486"/>
      <c r="I37" s="486"/>
      <c r="J37" s="486"/>
      <c r="K37" s="589">
        <f>入力シート!K39</f>
        <v>0</v>
      </c>
      <c r="L37" s="486"/>
      <c r="M37" s="486"/>
      <c r="N37" s="486"/>
      <c r="O37" s="489"/>
      <c r="P37" s="628">
        <f>入力シート!P39</f>
        <v>0</v>
      </c>
      <c r="Q37" s="629"/>
      <c r="R37" s="629"/>
      <c r="S37" s="629"/>
      <c r="T37" s="629"/>
      <c r="U37" s="629"/>
      <c r="V37" s="629"/>
      <c r="W37" s="630">
        <f>入力シート!W39</f>
        <v>0</v>
      </c>
      <c r="X37" s="631"/>
      <c r="Y37" s="631"/>
      <c r="Z37" s="631"/>
      <c r="AA37" s="631"/>
      <c r="AB37" s="631"/>
      <c r="AC37" s="631"/>
      <c r="AD37" s="631"/>
      <c r="AE37" s="632"/>
      <c r="AF37" s="628">
        <f>入力シート!AF39</f>
        <v>0</v>
      </c>
      <c r="AG37" s="629"/>
      <c r="AH37" s="629"/>
      <c r="AI37" s="629"/>
      <c r="AJ37" s="629"/>
      <c r="AK37" s="629"/>
      <c r="AL37" s="629"/>
      <c r="AM37" s="629"/>
      <c r="AN37" s="645"/>
      <c r="AO37" s="627">
        <f>入力シート!AO39</f>
        <v>0</v>
      </c>
      <c r="AP37" s="489"/>
      <c r="AQ37" s="607">
        <f>入力シート!AQ39</f>
        <v>0</v>
      </c>
      <c r="AR37" s="486"/>
      <c r="AS37" s="486"/>
      <c r="AT37" s="589">
        <f>入力シート!AT39</f>
        <v>0</v>
      </c>
      <c r="AU37" s="486"/>
      <c r="AV37" s="589">
        <f>入力シート!AV39</f>
        <v>0</v>
      </c>
      <c r="AW37" s="489"/>
      <c r="AX37" s="652">
        <f>入力シート!AX39</f>
        <v>0</v>
      </c>
      <c r="AY37" s="456"/>
      <c r="AZ37" s="488">
        <f>入力シート!AZ39</f>
        <v>0</v>
      </c>
      <c r="BA37" s="489"/>
      <c r="BB37" s="488">
        <f>入力シート!BB39</f>
        <v>0</v>
      </c>
      <c r="BC37" s="489"/>
      <c r="BD37" s="488">
        <f>入力シート!BD39</f>
        <v>0</v>
      </c>
      <c r="BE37" s="489"/>
      <c r="BF37" s="488">
        <f>入力シート!BF39</f>
        <v>0</v>
      </c>
      <c r="BG37" s="489"/>
      <c r="BH37" s="488">
        <f>入力シート!BH39</f>
        <v>0</v>
      </c>
      <c r="BI37" s="486"/>
      <c r="BJ37" s="486">
        <f>入力シート!BJ39</f>
        <v>0</v>
      </c>
      <c r="BK37" s="489"/>
      <c r="BL37" s="485">
        <f>入力シート!BL39</f>
        <v>0</v>
      </c>
      <c r="BM37" s="486"/>
      <c r="BN37" s="486">
        <f>入力シート!BN39</f>
        <v>0</v>
      </c>
      <c r="BO37" s="487"/>
      <c r="BP37" s="488">
        <f>入力シート!BP39</f>
        <v>0</v>
      </c>
      <c r="BQ37" s="486"/>
      <c r="BR37" s="486">
        <f>入力シート!BR39</f>
        <v>0</v>
      </c>
      <c r="BS37" s="489"/>
      <c r="BT37" s="485">
        <f>入力シート!BT39</f>
        <v>0</v>
      </c>
      <c r="BU37" s="486"/>
      <c r="BV37" s="486">
        <f>入力シート!BV39</f>
        <v>0</v>
      </c>
      <c r="BW37" s="487"/>
      <c r="BX37" s="488">
        <f>入力シート!BX39</f>
        <v>0</v>
      </c>
      <c r="BY37" s="486"/>
      <c r="BZ37" s="486">
        <f>入力シート!BZ39</f>
        <v>0</v>
      </c>
      <c r="CA37" s="489"/>
      <c r="CB37" s="488">
        <f>入力シート!CB39</f>
        <v>0</v>
      </c>
      <c r="CC37" s="486"/>
      <c r="CD37" s="486">
        <f>入力シート!CD39</f>
        <v>0</v>
      </c>
      <c r="CE37" s="489"/>
      <c r="CF37" s="485">
        <f>入力シート!CF39</f>
        <v>0</v>
      </c>
      <c r="CG37" s="486"/>
      <c r="CH37" s="486">
        <f>入力シート!CH39</f>
        <v>0</v>
      </c>
      <c r="CI37" s="615"/>
      <c r="CJ37" s="729"/>
      <c r="CK37" s="730"/>
      <c r="CL37" s="730"/>
      <c r="CM37" s="731"/>
      <c r="CN37" s="732"/>
      <c r="CO37" s="732"/>
      <c r="CP37" s="732"/>
      <c r="CQ37" s="733"/>
      <c r="CR37" s="56" t="str">
        <f t="shared" si="0"/>
        <v>-</v>
      </c>
      <c r="CS37" s="72" t="str">
        <f t="shared" si="1"/>
        <v>-</v>
      </c>
      <c r="CT37" s="72" t="str">
        <f t="shared" si="2"/>
        <v>-</v>
      </c>
      <c r="CU37" s="72" t="str">
        <f t="shared" si="3"/>
        <v>-</v>
      </c>
      <c r="CV37" s="57" t="str">
        <f t="shared" si="4"/>
        <v>-</v>
      </c>
      <c r="CW37" s="57" t="str">
        <f t="shared" si="5"/>
        <v>-</v>
      </c>
      <c r="CX37" s="57" t="str">
        <f t="shared" si="6"/>
        <v>-</v>
      </c>
      <c r="CY37" s="57" t="str">
        <f t="shared" si="7"/>
        <v>-</v>
      </c>
      <c r="CZ37" s="57" t="str">
        <f t="shared" si="8"/>
        <v>-</v>
      </c>
      <c r="DA37" s="57" t="str">
        <f t="shared" si="9"/>
        <v>-</v>
      </c>
      <c r="DB37" s="58" t="str">
        <f t="shared" si="10"/>
        <v>-</v>
      </c>
    </row>
    <row r="38" spans="1:106" x14ac:dyDescent="0.15">
      <c r="A38" s="633">
        <v>14</v>
      </c>
      <c r="B38" s="634"/>
      <c r="C38" s="607">
        <f>入力シート!C40</f>
        <v>0</v>
      </c>
      <c r="D38" s="486"/>
      <c r="E38" s="486"/>
      <c r="F38" s="486"/>
      <c r="G38" s="589">
        <f>入力シート!G40</f>
        <v>0</v>
      </c>
      <c r="H38" s="486"/>
      <c r="I38" s="486"/>
      <c r="J38" s="486"/>
      <c r="K38" s="589">
        <f>入力シート!K40</f>
        <v>0</v>
      </c>
      <c r="L38" s="486"/>
      <c r="M38" s="486"/>
      <c r="N38" s="486"/>
      <c r="O38" s="489"/>
      <c r="P38" s="628">
        <f>入力シート!P40</f>
        <v>0</v>
      </c>
      <c r="Q38" s="629"/>
      <c r="R38" s="629"/>
      <c r="S38" s="629"/>
      <c r="T38" s="629"/>
      <c r="U38" s="629"/>
      <c r="V38" s="629"/>
      <c r="W38" s="630">
        <f>入力シート!W40</f>
        <v>0</v>
      </c>
      <c r="X38" s="631"/>
      <c r="Y38" s="631"/>
      <c r="Z38" s="631"/>
      <c r="AA38" s="631"/>
      <c r="AB38" s="631"/>
      <c r="AC38" s="631"/>
      <c r="AD38" s="631"/>
      <c r="AE38" s="632"/>
      <c r="AF38" s="628">
        <f>入力シート!AF40</f>
        <v>0</v>
      </c>
      <c r="AG38" s="629"/>
      <c r="AH38" s="629"/>
      <c r="AI38" s="629"/>
      <c r="AJ38" s="629"/>
      <c r="AK38" s="629"/>
      <c r="AL38" s="629"/>
      <c r="AM38" s="629"/>
      <c r="AN38" s="645"/>
      <c r="AO38" s="627">
        <f>入力シート!AO40</f>
        <v>0</v>
      </c>
      <c r="AP38" s="489"/>
      <c r="AQ38" s="607">
        <f>入力シート!AQ40</f>
        <v>0</v>
      </c>
      <c r="AR38" s="486"/>
      <c r="AS38" s="486"/>
      <c r="AT38" s="589">
        <f>入力シート!AT40</f>
        <v>0</v>
      </c>
      <c r="AU38" s="486"/>
      <c r="AV38" s="589">
        <f>入力シート!AV40</f>
        <v>0</v>
      </c>
      <c r="AW38" s="489"/>
      <c r="AX38" s="652">
        <f>入力シート!AX40</f>
        <v>0</v>
      </c>
      <c r="AY38" s="456"/>
      <c r="AZ38" s="488">
        <f>入力シート!AZ40</f>
        <v>0</v>
      </c>
      <c r="BA38" s="489"/>
      <c r="BB38" s="488">
        <f>入力シート!BB40</f>
        <v>0</v>
      </c>
      <c r="BC38" s="489"/>
      <c r="BD38" s="488">
        <f>入力シート!BD40</f>
        <v>0</v>
      </c>
      <c r="BE38" s="489"/>
      <c r="BF38" s="488">
        <f>入力シート!BF40</f>
        <v>0</v>
      </c>
      <c r="BG38" s="489"/>
      <c r="BH38" s="488">
        <f>入力シート!BH40</f>
        <v>0</v>
      </c>
      <c r="BI38" s="486"/>
      <c r="BJ38" s="486">
        <f>入力シート!BJ40</f>
        <v>0</v>
      </c>
      <c r="BK38" s="489"/>
      <c r="BL38" s="485">
        <f>入力シート!BL40</f>
        <v>0</v>
      </c>
      <c r="BM38" s="486"/>
      <c r="BN38" s="486">
        <f>入力シート!BN40</f>
        <v>0</v>
      </c>
      <c r="BO38" s="487"/>
      <c r="BP38" s="488">
        <f>入力シート!BP40</f>
        <v>0</v>
      </c>
      <c r="BQ38" s="486"/>
      <c r="BR38" s="486">
        <f>入力シート!BR40</f>
        <v>0</v>
      </c>
      <c r="BS38" s="489"/>
      <c r="BT38" s="485">
        <f>入力シート!BT40</f>
        <v>0</v>
      </c>
      <c r="BU38" s="486"/>
      <c r="BV38" s="486">
        <f>入力シート!BV40</f>
        <v>0</v>
      </c>
      <c r="BW38" s="487"/>
      <c r="BX38" s="488">
        <f>入力シート!BX40</f>
        <v>0</v>
      </c>
      <c r="BY38" s="486"/>
      <c r="BZ38" s="486">
        <f>入力シート!BZ40</f>
        <v>0</v>
      </c>
      <c r="CA38" s="489"/>
      <c r="CB38" s="488">
        <f>入力シート!CB40</f>
        <v>0</v>
      </c>
      <c r="CC38" s="486"/>
      <c r="CD38" s="486">
        <f>入力シート!CD40</f>
        <v>0</v>
      </c>
      <c r="CE38" s="489"/>
      <c r="CF38" s="485">
        <f>入力シート!CF40</f>
        <v>0</v>
      </c>
      <c r="CG38" s="486"/>
      <c r="CH38" s="486">
        <f>入力シート!CH40</f>
        <v>0</v>
      </c>
      <c r="CI38" s="615"/>
      <c r="CJ38" s="729"/>
      <c r="CK38" s="730"/>
      <c r="CL38" s="730"/>
      <c r="CM38" s="731"/>
      <c r="CN38" s="732"/>
      <c r="CO38" s="732"/>
      <c r="CP38" s="732"/>
      <c r="CQ38" s="733"/>
      <c r="CR38" s="56" t="str">
        <f t="shared" si="0"/>
        <v>-</v>
      </c>
      <c r="CS38" s="72" t="str">
        <f t="shared" si="1"/>
        <v>-</v>
      </c>
      <c r="CT38" s="72" t="str">
        <f t="shared" si="2"/>
        <v>-</v>
      </c>
      <c r="CU38" s="72" t="str">
        <f t="shared" si="3"/>
        <v>-</v>
      </c>
      <c r="CV38" s="57" t="str">
        <f t="shared" si="4"/>
        <v>-</v>
      </c>
      <c r="CW38" s="57" t="str">
        <f t="shared" si="5"/>
        <v>-</v>
      </c>
      <c r="CX38" s="57" t="str">
        <f t="shared" si="6"/>
        <v>-</v>
      </c>
      <c r="CY38" s="57" t="str">
        <f t="shared" si="7"/>
        <v>-</v>
      </c>
      <c r="CZ38" s="57" t="str">
        <f t="shared" si="8"/>
        <v>-</v>
      </c>
      <c r="DA38" s="57" t="str">
        <f t="shared" si="9"/>
        <v>-</v>
      </c>
      <c r="DB38" s="58" t="str">
        <f t="shared" si="10"/>
        <v>-</v>
      </c>
    </row>
    <row r="39" spans="1:106" x14ac:dyDescent="0.15">
      <c r="A39" s="633">
        <v>15</v>
      </c>
      <c r="B39" s="634"/>
      <c r="C39" s="607">
        <f>入力シート!C41</f>
        <v>0</v>
      </c>
      <c r="D39" s="486"/>
      <c r="E39" s="486"/>
      <c r="F39" s="486"/>
      <c r="G39" s="589">
        <f>入力シート!G41</f>
        <v>0</v>
      </c>
      <c r="H39" s="486"/>
      <c r="I39" s="486"/>
      <c r="J39" s="486"/>
      <c r="K39" s="589">
        <f>入力シート!K41</f>
        <v>0</v>
      </c>
      <c r="L39" s="486"/>
      <c r="M39" s="486"/>
      <c r="N39" s="486"/>
      <c r="O39" s="489"/>
      <c r="P39" s="628">
        <f>入力シート!P41</f>
        <v>0</v>
      </c>
      <c r="Q39" s="629"/>
      <c r="R39" s="629"/>
      <c r="S39" s="629"/>
      <c r="T39" s="629"/>
      <c r="U39" s="629"/>
      <c r="V39" s="629"/>
      <c r="W39" s="630">
        <f>入力シート!W41</f>
        <v>0</v>
      </c>
      <c r="X39" s="631"/>
      <c r="Y39" s="631"/>
      <c r="Z39" s="631"/>
      <c r="AA39" s="631"/>
      <c r="AB39" s="631"/>
      <c r="AC39" s="631"/>
      <c r="AD39" s="631"/>
      <c r="AE39" s="632"/>
      <c r="AF39" s="628">
        <f>入力シート!AF41</f>
        <v>0</v>
      </c>
      <c r="AG39" s="629"/>
      <c r="AH39" s="629"/>
      <c r="AI39" s="629"/>
      <c r="AJ39" s="629"/>
      <c r="AK39" s="629"/>
      <c r="AL39" s="629"/>
      <c r="AM39" s="629"/>
      <c r="AN39" s="645"/>
      <c r="AO39" s="627">
        <f>入力シート!AO41</f>
        <v>0</v>
      </c>
      <c r="AP39" s="489"/>
      <c r="AQ39" s="607">
        <f>入力シート!AQ41</f>
        <v>0</v>
      </c>
      <c r="AR39" s="486"/>
      <c r="AS39" s="486"/>
      <c r="AT39" s="589">
        <f>入力シート!AT41</f>
        <v>0</v>
      </c>
      <c r="AU39" s="486"/>
      <c r="AV39" s="589">
        <f>入力シート!AV41</f>
        <v>0</v>
      </c>
      <c r="AW39" s="489"/>
      <c r="AX39" s="652">
        <f>入力シート!AX41</f>
        <v>0</v>
      </c>
      <c r="AY39" s="456"/>
      <c r="AZ39" s="488">
        <f>入力シート!AZ41</f>
        <v>0</v>
      </c>
      <c r="BA39" s="489"/>
      <c r="BB39" s="488">
        <f>入力シート!BB41</f>
        <v>0</v>
      </c>
      <c r="BC39" s="489"/>
      <c r="BD39" s="488">
        <f>入力シート!BD41</f>
        <v>0</v>
      </c>
      <c r="BE39" s="489"/>
      <c r="BF39" s="488">
        <f>入力シート!BF41</f>
        <v>0</v>
      </c>
      <c r="BG39" s="489"/>
      <c r="BH39" s="488">
        <f>入力シート!BH41</f>
        <v>0</v>
      </c>
      <c r="BI39" s="486"/>
      <c r="BJ39" s="486">
        <f>入力シート!BJ41</f>
        <v>0</v>
      </c>
      <c r="BK39" s="489"/>
      <c r="BL39" s="485">
        <f>入力シート!BL41</f>
        <v>0</v>
      </c>
      <c r="BM39" s="486"/>
      <c r="BN39" s="486">
        <f>入力シート!BN41</f>
        <v>0</v>
      </c>
      <c r="BO39" s="487"/>
      <c r="BP39" s="488">
        <f>入力シート!BP41</f>
        <v>0</v>
      </c>
      <c r="BQ39" s="486"/>
      <c r="BR39" s="486">
        <f>入力シート!BR41</f>
        <v>0</v>
      </c>
      <c r="BS39" s="489"/>
      <c r="BT39" s="485">
        <f>入力シート!BT41</f>
        <v>0</v>
      </c>
      <c r="BU39" s="486"/>
      <c r="BV39" s="486">
        <f>入力シート!BV41</f>
        <v>0</v>
      </c>
      <c r="BW39" s="487"/>
      <c r="BX39" s="488">
        <f>入力シート!BX41</f>
        <v>0</v>
      </c>
      <c r="BY39" s="486"/>
      <c r="BZ39" s="486">
        <f>入力シート!BZ41</f>
        <v>0</v>
      </c>
      <c r="CA39" s="489"/>
      <c r="CB39" s="488">
        <f>入力シート!CB41</f>
        <v>0</v>
      </c>
      <c r="CC39" s="486"/>
      <c r="CD39" s="486">
        <f>入力シート!CD41</f>
        <v>0</v>
      </c>
      <c r="CE39" s="489"/>
      <c r="CF39" s="485">
        <f>入力シート!CF41</f>
        <v>0</v>
      </c>
      <c r="CG39" s="486"/>
      <c r="CH39" s="486">
        <f>入力シート!CH41</f>
        <v>0</v>
      </c>
      <c r="CI39" s="615"/>
      <c r="CJ39" s="729"/>
      <c r="CK39" s="730"/>
      <c r="CL39" s="730"/>
      <c r="CM39" s="731"/>
      <c r="CN39" s="732"/>
      <c r="CO39" s="732"/>
      <c r="CP39" s="732"/>
      <c r="CQ39" s="733"/>
      <c r="CR39" s="56" t="str">
        <f t="shared" si="0"/>
        <v>-</v>
      </c>
      <c r="CS39" s="72" t="str">
        <f t="shared" si="1"/>
        <v>-</v>
      </c>
      <c r="CT39" s="72" t="str">
        <f t="shared" si="2"/>
        <v>-</v>
      </c>
      <c r="CU39" s="72" t="str">
        <f t="shared" si="3"/>
        <v>-</v>
      </c>
      <c r="CV39" s="57" t="str">
        <f t="shared" si="4"/>
        <v>-</v>
      </c>
      <c r="CW39" s="57" t="str">
        <f t="shared" si="5"/>
        <v>-</v>
      </c>
      <c r="CX39" s="57" t="str">
        <f t="shared" si="6"/>
        <v>-</v>
      </c>
      <c r="CY39" s="57" t="str">
        <f t="shared" si="7"/>
        <v>-</v>
      </c>
      <c r="CZ39" s="57" t="str">
        <f t="shared" si="8"/>
        <v>-</v>
      </c>
      <c r="DA39" s="57" t="str">
        <f t="shared" si="9"/>
        <v>-</v>
      </c>
      <c r="DB39" s="58" t="str">
        <f t="shared" si="10"/>
        <v>-</v>
      </c>
    </row>
    <row r="40" spans="1:106" x14ac:dyDescent="0.15">
      <c r="A40" s="633">
        <v>16</v>
      </c>
      <c r="B40" s="634"/>
      <c r="C40" s="607">
        <f>入力シート!C42</f>
        <v>0</v>
      </c>
      <c r="D40" s="486"/>
      <c r="E40" s="486"/>
      <c r="F40" s="486"/>
      <c r="G40" s="589">
        <f>入力シート!G42</f>
        <v>0</v>
      </c>
      <c r="H40" s="486"/>
      <c r="I40" s="486"/>
      <c r="J40" s="486"/>
      <c r="K40" s="589">
        <f>入力シート!K42</f>
        <v>0</v>
      </c>
      <c r="L40" s="486"/>
      <c r="M40" s="486"/>
      <c r="N40" s="486"/>
      <c r="O40" s="489"/>
      <c r="P40" s="628">
        <f>入力シート!P42</f>
        <v>0</v>
      </c>
      <c r="Q40" s="629"/>
      <c r="R40" s="629"/>
      <c r="S40" s="629"/>
      <c r="T40" s="629"/>
      <c r="U40" s="629"/>
      <c r="V40" s="629"/>
      <c r="W40" s="630">
        <f>入力シート!W42</f>
        <v>0</v>
      </c>
      <c r="X40" s="631"/>
      <c r="Y40" s="631"/>
      <c r="Z40" s="631"/>
      <c r="AA40" s="631"/>
      <c r="AB40" s="631"/>
      <c r="AC40" s="631"/>
      <c r="AD40" s="631"/>
      <c r="AE40" s="632"/>
      <c r="AF40" s="628">
        <f>入力シート!AF42</f>
        <v>0</v>
      </c>
      <c r="AG40" s="629"/>
      <c r="AH40" s="629"/>
      <c r="AI40" s="629"/>
      <c r="AJ40" s="629"/>
      <c r="AK40" s="629"/>
      <c r="AL40" s="629"/>
      <c r="AM40" s="629"/>
      <c r="AN40" s="645"/>
      <c r="AO40" s="627">
        <f>入力シート!AO42</f>
        <v>0</v>
      </c>
      <c r="AP40" s="489"/>
      <c r="AQ40" s="607">
        <f>入力シート!AQ42</f>
        <v>0</v>
      </c>
      <c r="AR40" s="486"/>
      <c r="AS40" s="486"/>
      <c r="AT40" s="589">
        <f>入力シート!AT42</f>
        <v>0</v>
      </c>
      <c r="AU40" s="486"/>
      <c r="AV40" s="589">
        <f>入力シート!AV42</f>
        <v>0</v>
      </c>
      <c r="AW40" s="489"/>
      <c r="AX40" s="652">
        <f>入力シート!AX42</f>
        <v>0</v>
      </c>
      <c r="AY40" s="456"/>
      <c r="AZ40" s="488">
        <f>入力シート!AZ42</f>
        <v>0</v>
      </c>
      <c r="BA40" s="489"/>
      <c r="BB40" s="488">
        <f>入力シート!BB42</f>
        <v>0</v>
      </c>
      <c r="BC40" s="489"/>
      <c r="BD40" s="488">
        <f>入力シート!BD42</f>
        <v>0</v>
      </c>
      <c r="BE40" s="489"/>
      <c r="BF40" s="488">
        <f>入力シート!BF42</f>
        <v>0</v>
      </c>
      <c r="BG40" s="489"/>
      <c r="BH40" s="488">
        <f>入力シート!BH42</f>
        <v>0</v>
      </c>
      <c r="BI40" s="486"/>
      <c r="BJ40" s="486">
        <f>入力シート!BJ42</f>
        <v>0</v>
      </c>
      <c r="BK40" s="489"/>
      <c r="BL40" s="485">
        <f>入力シート!BL42</f>
        <v>0</v>
      </c>
      <c r="BM40" s="486"/>
      <c r="BN40" s="486">
        <f>入力シート!BN42</f>
        <v>0</v>
      </c>
      <c r="BO40" s="487"/>
      <c r="BP40" s="488">
        <f>入力シート!BP42</f>
        <v>0</v>
      </c>
      <c r="BQ40" s="486"/>
      <c r="BR40" s="486">
        <f>入力シート!BR42</f>
        <v>0</v>
      </c>
      <c r="BS40" s="489"/>
      <c r="BT40" s="485">
        <f>入力シート!BT42</f>
        <v>0</v>
      </c>
      <c r="BU40" s="486"/>
      <c r="BV40" s="486">
        <f>入力シート!BV42</f>
        <v>0</v>
      </c>
      <c r="BW40" s="487"/>
      <c r="BX40" s="488">
        <f>入力シート!BX42</f>
        <v>0</v>
      </c>
      <c r="BY40" s="486"/>
      <c r="BZ40" s="486">
        <f>入力シート!BZ42</f>
        <v>0</v>
      </c>
      <c r="CA40" s="489"/>
      <c r="CB40" s="488">
        <f>入力シート!CB42</f>
        <v>0</v>
      </c>
      <c r="CC40" s="486"/>
      <c r="CD40" s="486">
        <f>入力シート!CD42</f>
        <v>0</v>
      </c>
      <c r="CE40" s="489"/>
      <c r="CF40" s="485">
        <f>入力シート!CF42</f>
        <v>0</v>
      </c>
      <c r="CG40" s="486"/>
      <c r="CH40" s="486">
        <f>入力シート!CH42</f>
        <v>0</v>
      </c>
      <c r="CI40" s="615"/>
      <c r="CJ40" s="729"/>
      <c r="CK40" s="730"/>
      <c r="CL40" s="730"/>
      <c r="CM40" s="731"/>
      <c r="CN40" s="732"/>
      <c r="CO40" s="732"/>
      <c r="CP40" s="732"/>
      <c r="CQ40" s="733"/>
      <c r="CR40" s="56" t="str">
        <f t="shared" si="0"/>
        <v>-</v>
      </c>
      <c r="CS40" s="72" t="str">
        <f t="shared" si="1"/>
        <v>-</v>
      </c>
      <c r="CT40" s="72" t="str">
        <f t="shared" si="2"/>
        <v>-</v>
      </c>
      <c r="CU40" s="72" t="str">
        <f t="shared" si="3"/>
        <v>-</v>
      </c>
      <c r="CV40" s="57" t="str">
        <f t="shared" si="4"/>
        <v>-</v>
      </c>
      <c r="CW40" s="57" t="str">
        <f t="shared" si="5"/>
        <v>-</v>
      </c>
      <c r="CX40" s="57" t="str">
        <f t="shared" si="6"/>
        <v>-</v>
      </c>
      <c r="CY40" s="57" t="str">
        <f t="shared" si="7"/>
        <v>-</v>
      </c>
      <c r="CZ40" s="57" t="str">
        <f t="shared" si="8"/>
        <v>-</v>
      </c>
      <c r="DA40" s="57" t="str">
        <f t="shared" si="9"/>
        <v>-</v>
      </c>
      <c r="DB40" s="58" t="str">
        <f t="shared" si="10"/>
        <v>-</v>
      </c>
    </row>
    <row r="41" spans="1:106" x14ac:dyDescent="0.15">
      <c r="A41" s="633">
        <v>17</v>
      </c>
      <c r="B41" s="634"/>
      <c r="C41" s="607">
        <f>入力シート!C43</f>
        <v>0</v>
      </c>
      <c r="D41" s="486"/>
      <c r="E41" s="486"/>
      <c r="F41" s="486"/>
      <c r="G41" s="589">
        <f>入力シート!G43</f>
        <v>0</v>
      </c>
      <c r="H41" s="486"/>
      <c r="I41" s="486"/>
      <c r="J41" s="486"/>
      <c r="K41" s="589">
        <f>入力シート!K43</f>
        <v>0</v>
      </c>
      <c r="L41" s="486"/>
      <c r="M41" s="486"/>
      <c r="N41" s="486"/>
      <c r="O41" s="489"/>
      <c r="P41" s="628">
        <f>入力シート!P43</f>
        <v>0</v>
      </c>
      <c r="Q41" s="629"/>
      <c r="R41" s="629"/>
      <c r="S41" s="629"/>
      <c r="T41" s="629"/>
      <c r="U41" s="629"/>
      <c r="V41" s="629"/>
      <c r="W41" s="630">
        <f>入力シート!W43</f>
        <v>0</v>
      </c>
      <c r="X41" s="631"/>
      <c r="Y41" s="631"/>
      <c r="Z41" s="631"/>
      <c r="AA41" s="631"/>
      <c r="AB41" s="631"/>
      <c r="AC41" s="631"/>
      <c r="AD41" s="631"/>
      <c r="AE41" s="632"/>
      <c r="AF41" s="628">
        <f>入力シート!AF43</f>
        <v>0</v>
      </c>
      <c r="AG41" s="629"/>
      <c r="AH41" s="629"/>
      <c r="AI41" s="629"/>
      <c r="AJ41" s="629"/>
      <c r="AK41" s="629"/>
      <c r="AL41" s="629"/>
      <c r="AM41" s="629"/>
      <c r="AN41" s="645"/>
      <c r="AO41" s="627">
        <f>入力シート!AO43</f>
        <v>0</v>
      </c>
      <c r="AP41" s="489"/>
      <c r="AQ41" s="607">
        <f>入力シート!AQ43</f>
        <v>0</v>
      </c>
      <c r="AR41" s="486"/>
      <c r="AS41" s="486"/>
      <c r="AT41" s="589">
        <f>入力シート!AT43</f>
        <v>0</v>
      </c>
      <c r="AU41" s="486"/>
      <c r="AV41" s="589">
        <f>入力シート!AV43</f>
        <v>0</v>
      </c>
      <c r="AW41" s="489"/>
      <c r="AX41" s="652">
        <f>入力シート!AX43</f>
        <v>0</v>
      </c>
      <c r="AY41" s="456"/>
      <c r="AZ41" s="488">
        <f>入力シート!AZ43</f>
        <v>0</v>
      </c>
      <c r="BA41" s="489"/>
      <c r="BB41" s="488">
        <f>入力シート!BB43</f>
        <v>0</v>
      </c>
      <c r="BC41" s="489"/>
      <c r="BD41" s="488">
        <f>入力シート!BD43</f>
        <v>0</v>
      </c>
      <c r="BE41" s="489"/>
      <c r="BF41" s="488">
        <f>入力シート!BF43</f>
        <v>0</v>
      </c>
      <c r="BG41" s="489"/>
      <c r="BH41" s="488">
        <f>入力シート!BH43</f>
        <v>0</v>
      </c>
      <c r="BI41" s="486"/>
      <c r="BJ41" s="486">
        <f>入力シート!BJ43</f>
        <v>0</v>
      </c>
      <c r="BK41" s="489"/>
      <c r="BL41" s="485">
        <f>入力シート!BL43</f>
        <v>0</v>
      </c>
      <c r="BM41" s="486"/>
      <c r="BN41" s="486">
        <f>入力シート!BN43</f>
        <v>0</v>
      </c>
      <c r="BO41" s="487"/>
      <c r="BP41" s="488">
        <f>入力シート!BP43</f>
        <v>0</v>
      </c>
      <c r="BQ41" s="486"/>
      <c r="BR41" s="486">
        <f>入力シート!BR43</f>
        <v>0</v>
      </c>
      <c r="BS41" s="489"/>
      <c r="BT41" s="485">
        <f>入力シート!BT43</f>
        <v>0</v>
      </c>
      <c r="BU41" s="486"/>
      <c r="BV41" s="486">
        <f>入力シート!BV43</f>
        <v>0</v>
      </c>
      <c r="BW41" s="487"/>
      <c r="BX41" s="488">
        <f>入力シート!BX43</f>
        <v>0</v>
      </c>
      <c r="BY41" s="486"/>
      <c r="BZ41" s="486">
        <f>入力シート!BZ43</f>
        <v>0</v>
      </c>
      <c r="CA41" s="489"/>
      <c r="CB41" s="488">
        <f>入力シート!CB43</f>
        <v>0</v>
      </c>
      <c r="CC41" s="486"/>
      <c r="CD41" s="486">
        <f>入力シート!CD43</f>
        <v>0</v>
      </c>
      <c r="CE41" s="489"/>
      <c r="CF41" s="485">
        <f>入力シート!CF43</f>
        <v>0</v>
      </c>
      <c r="CG41" s="486"/>
      <c r="CH41" s="486">
        <f>入力シート!CH43</f>
        <v>0</v>
      </c>
      <c r="CI41" s="615"/>
      <c r="CJ41" s="729"/>
      <c r="CK41" s="730"/>
      <c r="CL41" s="730"/>
      <c r="CM41" s="731"/>
      <c r="CN41" s="732"/>
      <c r="CO41" s="732"/>
      <c r="CP41" s="732"/>
      <c r="CQ41" s="733"/>
      <c r="CR41" s="56" t="str">
        <f t="shared" si="0"/>
        <v>-</v>
      </c>
      <c r="CS41" s="72" t="str">
        <f t="shared" si="1"/>
        <v>-</v>
      </c>
      <c r="CT41" s="72" t="str">
        <f t="shared" si="2"/>
        <v>-</v>
      </c>
      <c r="CU41" s="72" t="str">
        <f t="shared" si="3"/>
        <v>-</v>
      </c>
      <c r="CV41" s="57" t="str">
        <f t="shared" si="4"/>
        <v>-</v>
      </c>
      <c r="CW41" s="57" t="str">
        <f t="shared" si="5"/>
        <v>-</v>
      </c>
      <c r="CX41" s="57" t="str">
        <f t="shared" si="6"/>
        <v>-</v>
      </c>
      <c r="CY41" s="57" t="str">
        <f t="shared" si="7"/>
        <v>-</v>
      </c>
      <c r="CZ41" s="57" t="str">
        <f t="shared" si="8"/>
        <v>-</v>
      </c>
      <c r="DA41" s="57" t="str">
        <f t="shared" si="9"/>
        <v>-</v>
      </c>
      <c r="DB41" s="58" t="str">
        <f t="shared" si="10"/>
        <v>-</v>
      </c>
    </row>
    <row r="42" spans="1:106" x14ac:dyDescent="0.15">
      <c r="A42" s="633">
        <v>18</v>
      </c>
      <c r="B42" s="634"/>
      <c r="C42" s="607">
        <f>入力シート!C44</f>
        <v>0</v>
      </c>
      <c r="D42" s="486"/>
      <c r="E42" s="486"/>
      <c r="F42" s="486"/>
      <c r="G42" s="589">
        <f>入力シート!G44</f>
        <v>0</v>
      </c>
      <c r="H42" s="486"/>
      <c r="I42" s="486"/>
      <c r="J42" s="486"/>
      <c r="K42" s="589">
        <f>入力シート!K44</f>
        <v>0</v>
      </c>
      <c r="L42" s="486"/>
      <c r="M42" s="486"/>
      <c r="N42" s="486"/>
      <c r="O42" s="489"/>
      <c r="P42" s="628">
        <f>入力シート!P44</f>
        <v>0</v>
      </c>
      <c r="Q42" s="629"/>
      <c r="R42" s="629"/>
      <c r="S42" s="629"/>
      <c r="T42" s="629"/>
      <c r="U42" s="629"/>
      <c r="V42" s="629"/>
      <c r="W42" s="630">
        <f>入力シート!W44</f>
        <v>0</v>
      </c>
      <c r="X42" s="631"/>
      <c r="Y42" s="631"/>
      <c r="Z42" s="631"/>
      <c r="AA42" s="631"/>
      <c r="AB42" s="631"/>
      <c r="AC42" s="631"/>
      <c r="AD42" s="631"/>
      <c r="AE42" s="632"/>
      <c r="AF42" s="628">
        <f>入力シート!AF44</f>
        <v>0</v>
      </c>
      <c r="AG42" s="629"/>
      <c r="AH42" s="629"/>
      <c r="AI42" s="629"/>
      <c r="AJ42" s="629"/>
      <c r="AK42" s="629"/>
      <c r="AL42" s="629"/>
      <c r="AM42" s="629"/>
      <c r="AN42" s="645"/>
      <c r="AO42" s="627">
        <f>入力シート!AO44</f>
        <v>0</v>
      </c>
      <c r="AP42" s="489"/>
      <c r="AQ42" s="607">
        <f>入力シート!AQ44</f>
        <v>0</v>
      </c>
      <c r="AR42" s="486"/>
      <c r="AS42" s="486"/>
      <c r="AT42" s="589">
        <f>入力シート!AT44</f>
        <v>0</v>
      </c>
      <c r="AU42" s="486"/>
      <c r="AV42" s="589">
        <f>入力シート!AV44</f>
        <v>0</v>
      </c>
      <c r="AW42" s="489"/>
      <c r="AX42" s="652">
        <f>入力シート!AX44</f>
        <v>0</v>
      </c>
      <c r="AY42" s="456"/>
      <c r="AZ42" s="488">
        <f>入力シート!AZ44</f>
        <v>0</v>
      </c>
      <c r="BA42" s="489"/>
      <c r="BB42" s="488">
        <f>入力シート!BB44</f>
        <v>0</v>
      </c>
      <c r="BC42" s="489"/>
      <c r="BD42" s="488">
        <f>入力シート!BD44</f>
        <v>0</v>
      </c>
      <c r="BE42" s="489"/>
      <c r="BF42" s="488">
        <f>入力シート!BF44</f>
        <v>0</v>
      </c>
      <c r="BG42" s="489"/>
      <c r="BH42" s="488">
        <f>入力シート!BH44</f>
        <v>0</v>
      </c>
      <c r="BI42" s="486"/>
      <c r="BJ42" s="486">
        <f>入力シート!BJ44</f>
        <v>0</v>
      </c>
      <c r="BK42" s="489"/>
      <c r="BL42" s="485">
        <f>入力シート!BL44</f>
        <v>0</v>
      </c>
      <c r="BM42" s="486"/>
      <c r="BN42" s="486">
        <f>入力シート!BN44</f>
        <v>0</v>
      </c>
      <c r="BO42" s="487"/>
      <c r="BP42" s="488">
        <f>入力シート!BP44</f>
        <v>0</v>
      </c>
      <c r="BQ42" s="486"/>
      <c r="BR42" s="486">
        <f>入力シート!BR44</f>
        <v>0</v>
      </c>
      <c r="BS42" s="489"/>
      <c r="BT42" s="485">
        <f>入力シート!BT44</f>
        <v>0</v>
      </c>
      <c r="BU42" s="486"/>
      <c r="BV42" s="486">
        <f>入力シート!BV44</f>
        <v>0</v>
      </c>
      <c r="BW42" s="487"/>
      <c r="BX42" s="488">
        <f>入力シート!BX44</f>
        <v>0</v>
      </c>
      <c r="BY42" s="486"/>
      <c r="BZ42" s="486">
        <f>入力シート!BZ44</f>
        <v>0</v>
      </c>
      <c r="CA42" s="489"/>
      <c r="CB42" s="488">
        <f>入力シート!CB44</f>
        <v>0</v>
      </c>
      <c r="CC42" s="486"/>
      <c r="CD42" s="486">
        <f>入力シート!CD44</f>
        <v>0</v>
      </c>
      <c r="CE42" s="489"/>
      <c r="CF42" s="485">
        <f>入力シート!CF44</f>
        <v>0</v>
      </c>
      <c r="CG42" s="486"/>
      <c r="CH42" s="486">
        <f>入力シート!CH44</f>
        <v>0</v>
      </c>
      <c r="CI42" s="615"/>
      <c r="CJ42" s="729"/>
      <c r="CK42" s="730"/>
      <c r="CL42" s="730"/>
      <c r="CM42" s="731"/>
      <c r="CN42" s="732"/>
      <c r="CO42" s="732"/>
      <c r="CP42" s="732"/>
      <c r="CQ42" s="733"/>
      <c r="CR42" s="56" t="str">
        <f t="shared" si="0"/>
        <v>-</v>
      </c>
      <c r="CS42" s="72" t="str">
        <f t="shared" si="1"/>
        <v>-</v>
      </c>
      <c r="CT42" s="72" t="str">
        <f t="shared" si="2"/>
        <v>-</v>
      </c>
      <c r="CU42" s="72" t="str">
        <f t="shared" si="3"/>
        <v>-</v>
      </c>
      <c r="CV42" s="57" t="str">
        <f t="shared" si="4"/>
        <v>-</v>
      </c>
      <c r="CW42" s="57" t="str">
        <f t="shared" si="5"/>
        <v>-</v>
      </c>
      <c r="CX42" s="57" t="str">
        <f t="shared" si="6"/>
        <v>-</v>
      </c>
      <c r="CY42" s="57" t="str">
        <f t="shared" si="7"/>
        <v>-</v>
      </c>
      <c r="CZ42" s="57" t="str">
        <f t="shared" si="8"/>
        <v>-</v>
      </c>
      <c r="DA42" s="57" t="str">
        <f t="shared" si="9"/>
        <v>-</v>
      </c>
      <c r="DB42" s="58" t="str">
        <f t="shared" si="10"/>
        <v>-</v>
      </c>
    </row>
    <row r="43" spans="1:106" x14ac:dyDescent="0.15">
      <c r="A43" s="633">
        <v>19</v>
      </c>
      <c r="B43" s="634"/>
      <c r="C43" s="607">
        <f>入力シート!C45</f>
        <v>0</v>
      </c>
      <c r="D43" s="486"/>
      <c r="E43" s="486"/>
      <c r="F43" s="486"/>
      <c r="G43" s="589">
        <f>入力シート!G45</f>
        <v>0</v>
      </c>
      <c r="H43" s="486"/>
      <c r="I43" s="486"/>
      <c r="J43" s="486"/>
      <c r="K43" s="589">
        <f>入力シート!K45</f>
        <v>0</v>
      </c>
      <c r="L43" s="486"/>
      <c r="M43" s="486"/>
      <c r="N43" s="486"/>
      <c r="O43" s="489"/>
      <c r="P43" s="628">
        <f>入力シート!P45</f>
        <v>0</v>
      </c>
      <c r="Q43" s="629"/>
      <c r="R43" s="629"/>
      <c r="S43" s="629"/>
      <c r="T43" s="629"/>
      <c r="U43" s="629"/>
      <c r="V43" s="629"/>
      <c r="W43" s="630">
        <f>入力シート!W45</f>
        <v>0</v>
      </c>
      <c r="X43" s="631"/>
      <c r="Y43" s="631"/>
      <c r="Z43" s="631"/>
      <c r="AA43" s="631"/>
      <c r="AB43" s="631"/>
      <c r="AC43" s="631"/>
      <c r="AD43" s="631"/>
      <c r="AE43" s="632"/>
      <c r="AF43" s="628">
        <f>入力シート!AF45</f>
        <v>0</v>
      </c>
      <c r="AG43" s="629"/>
      <c r="AH43" s="629"/>
      <c r="AI43" s="629"/>
      <c r="AJ43" s="629"/>
      <c r="AK43" s="629"/>
      <c r="AL43" s="629"/>
      <c r="AM43" s="629"/>
      <c r="AN43" s="645"/>
      <c r="AO43" s="627">
        <f>入力シート!AO45</f>
        <v>0</v>
      </c>
      <c r="AP43" s="489"/>
      <c r="AQ43" s="607">
        <f>入力シート!AQ45</f>
        <v>0</v>
      </c>
      <c r="AR43" s="486"/>
      <c r="AS43" s="486"/>
      <c r="AT43" s="589">
        <f>入力シート!AT45</f>
        <v>0</v>
      </c>
      <c r="AU43" s="486"/>
      <c r="AV43" s="589">
        <f>入力シート!AV45</f>
        <v>0</v>
      </c>
      <c r="AW43" s="489"/>
      <c r="AX43" s="652">
        <f>入力シート!AX45</f>
        <v>0</v>
      </c>
      <c r="AY43" s="456"/>
      <c r="AZ43" s="488">
        <f>入力シート!AZ45</f>
        <v>0</v>
      </c>
      <c r="BA43" s="489"/>
      <c r="BB43" s="488">
        <f>入力シート!BB45</f>
        <v>0</v>
      </c>
      <c r="BC43" s="489"/>
      <c r="BD43" s="488">
        <f>入力シート!BD45</f>
        <v>0</v>
      </c>
      <c r="BE43" s="489"/>
      <c r="BF43" s="488">
        <f>入力シート!BF45</f>
        <v>0</v>
      </c>
      <c r="BG43" s="489"/>
      <c r="BH43" s="488">
        <f>入力シート!BH45</f>
        <v>0</v>
      </c>
      <c r="BI43" s="486"/>
      <c r="BJ43" s="486">
        <f>入力シート!BJ45</f>
        <v>0</v>
      </c>
      <c r="BK43" s="489"/>
      <c r="BL43" s="485">
        <f>入力シート!BL45</f>
        <v>0</v>
      </c>
      <c r="BM43" s="486"/>
      <c r="BN43" s="486">
        <f>入力シート!BN45</f>
        <v>0</v>
      </c>
      <c r="BO43" s="487"/>
      <c r="BP43" s="488">
        <f>入力シート!BP45</f>
        <v>0</v>
      </c>
      <c r="BQ43" s="486"/>
      <c r="BR43" s="486">
        <f>入力シート!BR45</f>
        <v>0</v>
      </c>
      <c r="BS43" s="489"/>
      <c r="BT43" s="485">
        <f>入力シート!BT45</f>
        <v>0</v>
      </c>
      <c r="BU43" s="486"/>
      <c r="BV43" s="486">
        <f>入力シート!BV45</f>
        <v>0</v>
      </c>
      <c r="BW43" s="487"/>
      <c r="BX43" s="488">
        <f>入力シート!BX45</f>
        <v>0</v>
      </c>
      <c r="BY43" s="486"/>
      <c r="BZ43" s="486">
        <f>入力シート!BZ45</f>
        <v>0</v>
      </c>
      <c r="CA43" s="489"/>
      <c r="CB43" s="488">
        <f>入力シート!CB45</f>
        <v>0</v>
      </c>
      <c r="CC43" s="486"/>
      <c r="CD43" s="486">
        <f>入力シート!CD45</f>
        <v>0</v>
      </c>
      <c r="CE43" s="489"/>
      <c r="CF43" s="485">
        <f>入力シート!CF45</f>
        <v>0</v>
      </c>
      <c r="CG43" s="486"/>
      <c r="CH43" s="486">
        <f>入力シート!CH45</f>
        <v>0</v>
      </c>
      <c r="CI43" s="615"/>
      <c r="CJ43" s="729"/>
      <c r="CK43" s="730"/>
      <c r="CL43" s="730"/>
      <c r="CM43" s="731"/>
      <c r="CN43" s="732"/>
      <c r="CO43" s="732"/>
      <c r="CP43" s="732"/>
      <c r="CQ43" s="733"/>
      <c r="CR43" s="56" t="str">
        <f t="shared" si="0"/>
        <v>-</v>
      </c>
      <c r="CS43" s="72" t="str">
        <f t="shared" si="1"/>
        <v>-</v>
      </c>
      <c r="CT43" s="72" t="str">
        <f t="shared" si="2"/>
        <v>-</v>
      </c>
      <c r="CU43" s="72" t="str">
        <f t="shared" si="3"/>
        <v>-</v>
      </c>
      <c r="CV43" s="57" t="str">
        <f t="shared" si="4"/>
        <v>-</v>
      </c>
      <c r="CW43" s="57" t="str">
        <f t="shared" si="5"/>
        <v>-</v>
      </c>
      <c r="CX43" s="57" t="str">
        <f t="shared" si="6"/>
        <v>-</v>
      </c>
      <c r="CY43" s="57" t="str">
        <f t="shared" si="7"/>
        <v>-</v>
      </c>
      <c r="CZ43" s="57" t="str">
        <f t="shared" si="8"/>
        <v>-</v>
      </c>
      <c r="DA43" s="57" t="str">
        <f t="shared" si="9"/>
        <v>-</v>
      </c>
      <c r="DB43" s="58" t="str">
        <f t="shared" si="10"/>
        <v>-</v>
      </c>
    </row>
    <row r="44" spans="1:106" x14ac:dyDescent="0.15">
      <c r="A44" s="633">
        <v>20</v>
      </c>
      <c r="B44" s="634"/>
      <c r="C44" s="607">
        <f>入力シート!C46</f>
        <v>0</v>
      </c>
      <c r="D44" s="486"/>
      <c r="E44" s="486"/>
      <c r="F44" s="486"/>
      <c r="G44" s="589">
        <f>入力シート!G46</f>
        <v>0</v>
      </c>
      <c r="H44" s="486"/>
      <c r="I44" s="486"/>
      <c r="J44" s="486"/>
      <c r="K44" s="589">
        <f>入力シート!K46</f>
        <v>0</v>
      </c>
      <c r="L44" s="486"/>
      <c r="M44" s="486"/>
      <c r="N44" s="486"/>
      <c r="O44" s="489"/>
      <c r="P44" s="628">
        <f>入力シート!P46</f>
        <v>0</v>
      </c>
      <c r="Q44" s="629"/>
      <c r="R44" s="629"/>
      <c r="S44" s="629"/>
      <c r="T44" s="629"/>
      <c r="U44" s="629"/>
      <c r="V44" s="629"/>
      <c r="W44" s="630">
        <f>入力シート!W46</f>
        <v>0</v>
      </c>
      <c r="X44" s="631"/>
      <c r="Y44" s="631"/>
      <c r="Z44" s="631"/>
      <c r="AA44" s="631"/>
      <c r="AB44" s="631"/>
      <c r="AC44" s="631"/>
      <c r="AD44" s="631"/>
      <c r="AE44" s="632"/>
      <c r="AF44" s="628">
        <f>入力シート!AF46</f>
        <v>0</v>
      </c>
      <c r="AG44" s="629"/>
      <c r="AH44" s="629"/>
      <c r="AI44" s="629"/>
      <c r="AJ44" s="629"/>
      <c r="AK44" s="629"/>
      <c r="AL44" s="629"/>
      <c r="AM44" s="629"/>
      <c r="AN44" s="645"/>
      <c r="AO44" s="627">
        <f>入力シート!AO46</f>
        <v>0</v>
      </c>
      <c r="AP44" s="489"/>
      <c r="AQ44" s="607">
        <f>入力シート!AQ46</f>
        <v>0</v>
      </c>
      <c r="AR44" s="486"/>
      <c r="AS44" s="486"/>
      <c r="AT44" s="589">
        <f>入力シート!AT46</f>
        <v>0</v>
      </c>
      <c r="AU44" s="486"/>
      <c r="AV44" s="589">
        <f>入力シート!AV46</f>
        <v>0</v>
      </c>
      <c r="AW44" s="489"/>
      <c r="AX44" s="652">
        <f>入力シート!AX46</f>
        <v>0</v>
      </c>
      <c r="AY44" s="456"/>
      <c r="AZ44" s="488">
        <f>入力シート!AZ46</f>
        <v>0</v>
      </c>
      <c r="BA44" s="489"/>
      <c r="BB44" s="488">
        <f>入力シート!BB46</f>
        <v>0</v>
      </c>
      <c r="BC44" s="489"/>
      <c r="BD44" s="488">
        <f>入力シート!BD46</f>
        <v>0</v>
      </c>
      <c r="BE44" s="489"/>
      <c r="BF44" s="488">
        <f>入力シート!BF46</f>
        <v>0</v>
      </c>
      <c r="BG44" s="489"/>
      <c r="BH44" s="488">
        <f>入力シート!BH46</f>
        <v>0</v>
      </c>
      <c r="BI44" s="486"/>
      <c r="BJ44" s="486">
        <f>入力シート!BJ46</f>
        <v>0</v>
      </c>
      <c r="BK44" s="489"/>
      <c r="BL44" s="485">
        <f>入力シート!BL46</f>
        <v>0</v>
      </c>
      <c r="BM44" s="486"/>
      <c r="BN44" s="486">
        <f>入力シート!BN46</f>
        <v>0</v>
      </c>
      <c r="BO44" s="487"/>
      <c r="BP44" s="488">
        <f>入力シート!BP46</f>
        <v>0</v>
      </c>
      <c r="BQ44" s="486"/>
      <c r="BR44" s="486">
        <f>入力シート!BR46</f>
        <v>0</v>
      </c>
      <c r="BS44" s="489"/>
      <c r="BT44" s="485">
        <f>入力シート!BT46</f>
        <v>0</v>
      </c>
      <c r="BU44" s="486"/>
      <c r="BV44" s="486">
        <f>入力シート!BV46</f>
        <v>0</v>
      </c>
      <c r="BW44" s="487"/>
      <c r="BX44" s="488">
        <f>入力シート!BX46</f>
        <v>0</v>
      </c>
      <c r="BY44" s="486"/>
      <c r="BZ44" s="486">
        <f>入力シート!BZ46</f>
        <v>0</v>
      </c>
      <c r="CA44" s="489"/>
      <c r="CB44" s="488">
        <f>入力シート!CB46</f>
        <v>0</v>
      </c>
      <c r="CC44" s="486"/>
      <c r="CD44" s="486">
        <f>入力シート!CD46</f>
        <v>0</v>
      </c>
      <c r="CE44" s="489"/>
      <c r="CF44" s="485">
        <f>入力シート!CF46</f>
        <v>0</v>
      </c>
      <c r="CG44" s="486"/>
      <c r="CH44" s="486">
        <f>入力シート!CH46</f>
        <v>0</v>
      </c>
      <c r="CI44" s="615"/>
      <c r="CJ44" s="729"/>
      <c r="CK44" s="730"/>
      <c r="CL44" s="730"/>
      <c r="CM44" s="731"/>
      <c r="CN44" s="732"/>
      <c r="CO44" s="732"/>
      <c r="CP44" s="732"/>
      <c r="CQ44" s="733"/>
      <c r="CR44" s="56" t="str">
        <f t="shared" si="0"/>
        <v>-</v>
      </c>
      <c r="CS44" s="72" t="str">
        <f t="shared" si="1"/>
        <v>-</v>
      </c>
      <c r="CT44" s="72" t="str">
        <f t="shared" si="2"/>
        <v>-</v>
      </c>
      <c r="CU44" s="72" t="str">
        <f t="shared" si="3"/>
        <v>-</v>
      </c>
      <c r="CV44" s="57" t="str">
        <f t="shared" si="4"/>
        <v>-</v>
      </c>
      <c r="CW44" s="57" t="str">
        <f t="shared" si="5"/>
        <v>-</v>
      </c>
      <c r="CX44" s="57" t="str">
        <f t="shared" si="6"/>
        <v>-</v>
      </c>
      <c r="CY44" s="57" t="str">
        <f t="shared" si="7"/>
        <v>-</v>
      </c>
      <c r="CZ44" s="57" t="str">
        <f t="shared" si="8"/>
        <v>-</v>
      </c>
      <c r="DA44" s="57" t="str">
        <f t="shared" si="9"/>
        <v>-</v>
      </c>
      <c r="DB44" s="58" t="str">
        <f t="shared" si="10"/>
        <v>-</v>
      </c>
    </row>
    <row r="45" spans="1:106" x14ac:dyDescent="0.15">
      <c r="A45" s="633">
        <v>21</v>
      </c>
      <c r="B45" s="634"/>
      <c r="C45" s="607">
        <f>入力シート!C47</f>
        <v>0</v>
      </c>
      <c r="D45" s="486"/>
      <c r="E45" s="486"/>
      <c r="F45" s="486"/>
      <c r="G45" s="589">
        <f>入力シート!G47</f>
        <v>0</v>
      </c>
      <c r="H45" s="486"/>
      <c r="I45" s="486"/>
      <c r="J45" s="486"/>
      <c r="K45" s="589">
        <f>入力シート!K47</f>
        <v>0</v>
      </c>
      <c r="L45" s="486"/>
      <c r="M45" s="486"/>
      <c r="N45" s="486"/>
      <c r="O45" s="489"/>
      <c r="P45" s="628">
        <f>入力シート!P47</f>
        <v>0</v>
      </c>
      <c r="Q45" s="629"/>
      <c r="R45" s="629"/>
      <c r="S45" s="629"/>
      <c r="T45" s="629"/>
      <c r="U45" s="629"/>
      <c r="V45" s="629"/>
      <c r="W45" s="630">
        <f>入力シート!W47</f>
        <v>0</v>
      </c>
      <c r="X45" s="631"/>
      <c r="Y45" s="631"/>
      <c r="Z45" s="631"/>
      <c r="AA45" s="631"/>
      <c r="AB45" s="631"/>
      <c r="AC45" s="631"/>
      <c r="AD45" s="631"/>
      <c r="AE45" s="632"/>
      <c r="AF45" s="628">
        <f>入力シート!AF47</f>
        <v>0</v>
      </c>
      <c r="AG45" s="629"/>
      <c r="AH45" s="629"/>
      <c r="AI45" s="629"/>
      <c r="AJ45" s="629"/>
      <c r="AK45" s="629"/>
      <c r="AL45" s="629"/>
      <c r="AM45" s="629"/>
      <c r="AN45" s="645"/>
      <c r="AO45" s="627">
        <f>入力シート!AO47</f>
        <v>0</v>
      </c>
      <c r="AP45" s="489"/>
      <c r="AQ45" s="607">
        <f>入力シート!AQ47</f>
        <v>0</v>
      </c>
      <c r="AR45" s="486"/>
      <c r="AS45" s="486"/>
      <c r="AT45" s="589">
        <f>入力シート!AT47</f>
        <v>0</v>
      </c>
      <c r="AU45" s="486"/>
      <c r="AV45" s="589">
        <f>入力シート!AV47</f>
        <v>0</v>
      </c>
      <c r="AW45" s="489"/>
      <c r="AX45" s="652">
        <f>入力シート!AX47</f>
        <v>0</v>
      </c>
      <c r="AY45" s="456"/>
      <c r="AZ45" s="488">
        <f>入力シート!AZ47</f>
        <v>0</v>
      </c>
      <c r="BA45" s="489"/>
      <c r="BB45" s="488">
        <f>入力シート!BB47</f>
        <v>0</v>
      </c>
      <c r="BC45" s="489"/>
      <c r="BD45" s="488">
        <f>入力シート!BD47</f>
        <v>0</v>
      </c>
      <c r="BE45" s="489"/>
      <c r="BF45" s="488">
        <f>入力シート!BF47</f>
        <v>0</v>
      </c>
      <c r="BG45" s="489"/>
      <c r="BH45" s="488">
        <f>入力シート!BH47</f>
        <v>0</v>
      </c>
      <c r="BI45" s="486"/>
      <c r="BJ45" s="486">
        <f>入力シート!BJ47</f>
        <v>0</v>
      </c>
      <c r="BK45" s="489"/>
      <c r="BL45" s="485">
        <f>入力シート!BL47</f>
        <v>0</v>
      </c>
      <c r="BM45" s="486"/>
      <c r="BN45" s="486">
        <f>入力シート!BN47</f>
        <v>0</v>
      </c>
      <c r="BO45" s="487"/>
      <c r="BP45" s="488">
        <f>入力シート!BP47</f>
        <v>0</v>
      </c>
      <c r="BQ45" s="486"/>
      <c r="BR45" s="486">
        <f>入力シート!BR47</f>
        <v>0</v>
      </c>
      <c r="BS45" s="489"/>
      <c r="BT45" s="485">
        <f>入力シート!BT47</f>
        <v>0</v>
      </c>
      <c r="BU45" s="486"/>
      <c r="BV45" s="486">
        <f>入力シート!BV47</f>
        <v>0</v>
      </c>
      <c r="BW45" s="487"/>
      <c r="BX45" s="488">
        <f>入力シート!BX47</f>
        <v>0</v>
      </c>
      <c r="BY45" s="486"/>
      <c r="BZ45" s="486">
        <f>入力シート!BZ47</f>
        <v>0</v>
      </c>
      <c r="CA45" s="489"/>
      <c r="CB45" s="488">
        <f>入力シート!CB47</f>
        <v>0</v>
      </c>
      <c r="CC45" s="486"/>
      <c r="CD45" s="486">
        <f>入力シート!CD47</f>
        <v>0</v>
      </c>
      <c r="CE45" s="489"/>
      <c r="CF45" s="485">
        <f>入力シート!CF47</f>
        <v>0</v>
      </c>
      <c r="CG45" s="486"/>
      <c r="CH45" s="486">
        <f>入力シート!CH47</f>
        <v>0</v>
      </c>
      <c r="CI45" s="615"/>
      <c r="CJ45" s="729"/>
      <c r="CK45" s="730"/>
      <c r="CL45" s="730"/>
      <c r="CM45" s="731"/>
      <c r="CN45" s="732"/>
      <c r="CO45" s="732"/>
      <c r="CP45" s="732"/>
      <c r="CQ45" s="733"/>
      <c r="CR45" s="56" t="str">
        <f t="shared" si="0"/>
        <v>-</v>
      </c>
      <c r="CS45" s="72" t="str">
        <f t="shared" si="1"/>
        <v>-</v>
      </c>
      <c r="CT45" s="72" t="str">
        <f t="shared" si="2"/>
        <v>-</v>
      </c>
      <c r="CU45" s="72" t="str">
        <f t="shared" si="3"/>
        <v>-</v>
      </c>
      <c r="CV45" s="57" t="str">
        <f t="shared" si="4"/>
        <v>-</v>
      </c>
      <c r="CW45" s="57" t="str">
        <f t="shared" si="5"/>
        <v>-</v>
      </c>
      <c r="CX45" s="57" t="str">
        <f t="shared" si="6"/>
        <v>-</v>
      </c>
      <c r="CY45" s="57" t="str">
        <f t="shared" si="7"/>
        <v>-</v>
      </c>
      <c r="CZ45" s="57" t="str">
        <f t="shared" si="8"/>
        <v>-</v>
      </c>
      <c r="DA45" s="57" t="str">
        <f t="shared" si="9"/>
        <v>-</v>
      </c>
      <c r="DB45" s="58" t="str">
        <f t="shared" si="10"/>
        <v>-</v>
      </c>
    </row>
    <row r="46" spans="1:106" x14ac:dyDescent="0.15">
      <c r="A46" s="633">
        <v>22</v>
      </c>
      <c r="B46" s="634"/>
      <c r="C46" s="607">
        <f>入力シート!C48</f>
        <v>0</v>
      </c>
      <c r="D46" s="486"/>
      <c r="E46" s="486"/>
      <c r="F46" s="486"/>
      <c r="G46" s="589">
        <f>入力シート!G48</f>
        <v>0</v>
      </c>
      <c r="H46" s="486"/>
      <c r="I46" s="486"/>
      <c r="J46" s="486"/>
      <c r="K46" s="589">
        <f>入力シート!K48</f>
        <v>0</v>
      </c>
      <c r="L46" s="486"/>
      <c r="M46" s="486"/>
      <c r="N46" s="486"/>
      <c r="O46" s="489"/>
      <c r="P46" s="628">
        <f>入力シート!P48</f>
        <v>0</v>
      </c>
      <c r="Q46" s="629"/>
      <c r="R46" s="629"/>
      <c r="S46" s="629"/>
      <c r="T46" s="629"/>
      <c r="U46" s="629"/>
      <c r="V46" s="629"/>
      <c r="W46" s="630">
        <f>入力シート!W48</f>
        <v>0</v>
      </c>
      <c r="X46" s="631"/>
      <c r="Y46" s="631"/>
      <c r="Z46" s="631"/>
      <c r="AA46" s="631"/>
      <c r="AB46" s="631"/>
      <c r="AC46" s="631"/>
      <c r="AD46" s="631"/>
      <c r="AE46" s="632"/>
      <c r="AF46" s="628">
        <f>入力シート!AF48</f>
        <v>0</v>
      </c>
      <c r="AG46" s="629"/>
      <c r="AH46" s="629"/>
      <c r="AI46" s="629"/>
      <c r="AJ46" s="629"/>
      <c r="AK46" s="629"/>
      <c r="AL46" s="629"/>
      <c r="AM46" s="629"/>
      <c r="AN46" s="645"/>
      <c r="AO46" s="627">
        <f>入力シート!AO48</f>
        <v>0</v>
      </c>
      <c r="AP46" s="489"/>
      <c r="AQ46" s="607">
        <f>入力シート!AQ48</f>
        <v>0</v>
      </c>
      <c r="AR46" s="486"/>
      <c r="AS46" s="486"/>
      <c r="AT46" s="589">
        <f>入力シート!AT48</f>
        <v>0</v>
      </c>
      <c r="AU46" s="486"/>
      <c r="AV46" s="589">
        <f>入力シート!AV48</f>
        <v>0</v>
      </c>
      <c r="AW46" s="489"/>
      <c r="AX46" s="652">
        <f>入力シート!AX48</f>
        <v>0</v>
      </c>
      <c r="AY46" s="456"/>
      <c r="AZ46" s="488">
        <f>入力シート!AZ48</f>
        <v>0</v>
      </c>
      <c r="BA46" s="489"/>
      <c r="BB46" s="488">
        <f>入力シート!BB48</f>
        <v>0</v>
      </c>
      <c r="BC46" s="489"/>
      <c r="BD46" s="488">
        <f>入力シート!BD48</f>
        <v>0</v>
      </c>
      <c r="BE46" s="489"/>
      <c r="BF46" s="488">
        <f>入力シート!BF48</f>
        <v>0</v>
      </c>
      <c r="BG46" s="489"/>
      <c r="BH46" s="488">
        <f>入力シート!BH48</f>
        <v>0</v>
      </c>
      <c r="BI46" s="486"/>
      <c r="BJ46" s="486">
        <f>入力シート!BJ48</f>
        <v>0</v>
      </c>
      <c r="BK46" s="489"/>
      <c r="BL46" s="485">
        <f>入力シート!BL48</f>
        <v>0</v>
      </c>
      <c r="BM46" s="486"/>
      <c r="BN46" s="486">
        <f>入力シート!BN48</f>
        <v>0</v>
      </c>
      <c r="BO46" s="487"/>
      <c r="BP46" s="488">
        <f>入力シート!BP48</f>
        <v>0</v>
      </c>
      <c r="BQ46" s="486"/>
      <c r="BR46" s="486">
        <f>入力シート!BR48</f>
        <v>0</v>
      </c>
      <c r="BS46" s="489"/>
      <c r="BT46" s="485">
        <f>入力シート!BT48</f>
        <v>0</v>
      </c>
      <c r="BU46" s="486"/>
      <c r="BV46" s="486">
        <f>入力シート!BV48</f>
        <v>0</v>
      </c>
      <c r="BW46" s="487"/>
      <c r="BX46" s="488">
        <f>入力シート!BX48</f>
        <v>0</v>
      </c>
      <c r="BY46" s="486"/>
      <c r="BZ46" s="486">
        <f>入力シート!BZ48</f>
        <v>0</v>
      </c>
      <c r="CA46" s="489"/>
      <c r="CB46" s="488">
        <f>入力シート!CB48</f>
        <v>0</v>
      </c>
      <c r="CC46" s="486"/>
      <c r="CD46" s="486">
        <f>入力シート!CD48</f>
        <v>0</v>
      </c>
      <c r="CE46" s="489"/>
      <c r="CF46" s="485">
        <f>入力シート!CF48</f>
        <v>0</v>
      </c>
      <c r="CG46" s="486"/>
      <c r="CH46" s="486">
        <f>入力シート!CH48</f>
        <v>0</v>
      </c>
      <c r="CI46" s="615"/>
      <c r="CJ46" s="729"/>
      <c r="CK46" s="730"/>
      <c r="CL46" s="730"/>
      <c r="CM46" s="731"/>
      <c r="CN46" s="732"/>
      <c r="CO46" s="732"/>
      <c r="CP46" s="732"/>
      <c r="CQ46" s="733"/>
      <c r="CR46" s="56" t="str">
        <f t="shared" si="0"/>
        <v>-</v>
      </c>
      <c r="CS46" s="72" t="str">
        <f t="shared" si="1"/>
        <v>-</v>
      </c>
      <c r="CT46" s="72" t="str">
        <f t="shared" si="2"/>
        <v>-</v>
      </c>
      <c r="CU46" s="72" t="str">
        <f t="shared" si="3"/>
        <v>-</v>
      </c>
      <c r="CV46" s="57" t="str">
        <f t="shared" si="4"/>
        <v>-</v>
      </c>
      <c r="CW46" s="57" t="str">
        <f t="shared" si="5"/>
        <v>-</v>
      </c>
      <c r="CX46" s="57" t="str">
        <f t="shared" si="6"/>
        <v>-</v>
      </c>
      <c r="CY46" s="57" t="str">
        <f t="shared" si="7"/>
        <v>-</v>
      </c>
      <c r="CZ46" s="57" t="str">
        <f t="shared" si="8"/>
        <v>-</v>
      </c>
      <c r="DA46" s="57" t="str">
        <f t="shared" si="9"/>
        <v>-</v>
      </c>
      <c r="DB46" s="58" t="str">
        <f t="shared" si="10"/>
        <v>-</v>
      </c>
    </row>
    <row r="47" spans="1:106" x14ac:dyDescent="0.15">
      <c r="A47" s="633">
        <v>23</v>
      </c>
      <c r="B47" s="634"/>
      <c r="C47" s="607">
        <f>入力シート!C49</f>
        <v>0</v>
      </c>
      <c r="D47" s="486"/>
      <c r="E47" s="486"/>
      <c r="F47" s="486"/>
      <c r="G47" s="589">
        <f>入力シート!G49</f>
        <v>0</v>
      </c>
      <c r="H47" s="486"/>
      <c r="I47" s="486"/>
      <c r="J47" s="486"/>
      <c r="K47" s="589">
        <f>入力シート!K49</f>
        <v>0</v>
      </c>
      <c r="L47" s="486"/>
      <c r="M47" s="486"/>
      <c r="N47" s="486"/>
      <c r="O47" s="489"/>
      <c r="P47" s="628">
        <f>入力シート!P49</f>
        <v>0</v>
      </c>
      <c r="Q47" s="629"/>
      <c r="R47" s="629"/>
      <c r="S47" s="629"/>
      <c r="T47" s="629"/>
      <c r="U47" s="629"/>
      <c r="V47" s="629"/>
      <c r="W47" s="630">
        <f>入力シート!W49</f>
        <v>0</v>
      </c>
      <c r="X47" s="631"/>
      <c r="Y47" s="631"/>
      <c r="Z47" s="631"/>
      <c r="AA47" s="631"/>
      <c r="AB47" s="631"/>
      <c r="AC47" s="631"/>
      <c r="AD47" s="631"/>
      <c r="AE47" s="632"/>
      <c r="AF47" s="628">
        <f>入力シート!AF49</f>
        <v>0</v>
      </c>
      <c r="AG47" s="629"/>
      <c r="AH47" s="629"/>
      <c r="AI47" s="629"/>
      <c r="AJ47" s="629"/>
      <c r="AK47" s="629"/>
      <c r="AL47" s="629"/>
      <c r="AM47" s="629"/>
      <c r="AN47" s="645"/>
      <c r="AO47" s="627">
        <f>入力シート!AO49</f>
        <v>0</v>
      </c>
      <c r="AP47" s="489"/>
      <c r="AQ47" s="607">
        <f>入力シート!AQ49</f>
        <v>0</v>
      </c>
      <c r="AR47" s="486"/>
      <c r="AS47" s="486"/>
      <c r="AT47" s="589">
        <f>入力シート!AT49</f>
        <v>0</v>
      </c>
      <c r="AU47" s="486"/>
      <c r="AV47" s="589">
        <f>入力シート!AV49</f>
        <v>0</v>
      </c>
      <c r="AW47" s="489"/>
      <c r="AX47" s="652">
        <f>入力シート!AX49</f>
        <v>0</v>
      </c>
      <c r="AY47" s="456"/>
      <c r="AZ47" s="488">
        <f>入力シート!AZ49</f>
        <v>0</v>
      </c>
      <c r="BA47" s="489"/>
      <c r="BB47" s="488">
        <f>入力シート!BB49</f>
        <v>0</v>
      </c>
      <c r="BC47" s="489"/>
      <c r="BD47" s="488">
        <f>入力シート!BD49</f>
        <v>0</v>
      </c>
      <c r="BE47" s="489"/>
      <c r="BF47" s="488">
        <f>入力シート!BF49</f>
        <v>0</v>
      </c>
      <c r="BG47" s="489"/>
      <c r="BH47" s="488">
        <f>入力シート!BH49</f>
        <v>0</v>
      </c>
      <c r="BI47" s="486"/>
      <c r="BJ47" s="486">
        <f>入力シート!BJ49</f>
        <v>0</v>
      </c>
      <c r="BK47" s="489"/>
      <c r="BL47" s="485">
        <f>入力シート!BL49</f>
        <v>0</v>
      </c>
      <c r="BM47" s="486"/>
      <c r="BN47" s="486">
        <f>入力シート!BN49</f>
        <v>0</v>
      </c>
      <c r="BO47" s="487"/>
      <c r="BP47" s="488">
        <f>入力シート!BP49</f>
        <v>0</v>
      </c>
      <c r="BQ47" s="486"/>
      <c r="BR47" s="486">
        <f>入力シート!BR49</f>
        <v>0</v>
      </c>
      <c r="BS47" s="489"/>
      <c r="BT47" s="485">
        <f>入力シート!BT49</f>
        <v>0</v>
      </c>
      <c r="BU47" s="486"/>
      <c r="BV47" s="486">
        <f>入力シート!BV49</f>
        <v>0</v>
      </c>
      <c r="BW47" s="487"/>
      <c r="BX47" s="488">
        <f>入力シート!BX49</f>
        <v>0</v>
      </c>
      <c r="BY47" s="486"/>
      <c r="BZ47" s="486">
        <f>入力シート!BZ49</f>
        <v>0</v>
      </c>
      <c r="CA47" s="489"/>
      <c r="CB47" s="488">
        <f>入力シート!CB49</f>
        <v>0</v>
      </c>
      <c r="CC47" s="486"/>
      <c r="CD47" s="486">
        <f>入力シート!CD49</f>
        <v>0</v>
      </c>
      <c r="CE47" s="489"/>
      <c r="CF47" s="485">
        <f>入力シート!CF49</f>
        <v>0</v>
      </c>
      <c r="CG47" s="486"/>
      <c r="CH47" s="486">
        <f>入力シート!CH49</f>
        <v>0</v>
      </c>
      <c r="CI47" s="615"/>
      <c r="CJ47" s="729"/>
      <c r="CK47" s="730"/>
      <c r="CL47" s="730"/>
      <c r="CM47" s="731"/>
      <c r="CN47" s="732"/>
      <c r="CO47" s="732"/>
      <c r="CP47" s="732"/>
      <c r="CQ47" s="733"/>
      <c r="CR47" s="56" t="str">
        <f t="shared" si="0"/>
        <v>-</v>
      </c>
      <c r="CS47" s="72" t="str">
        <f t="shared" si="1"/>
        <v>-</v>
      </c>
      <c r="CT47" s="72" t="str">
        <f t="shared" si="2"/>
        <v>-</v>
      </c>
      <c r="CU47" s="72" t="str">
        <f t="shared" si="3"/>
        <v>-</v>
      </c>
      <c r="CV47" s="57" t="str">
        <f t="shared" si="4"/>
        <v>-</v>
      </c>
      <c r="CW47" s="57" t="str">
        <f t="shared" si="5"/>
        <v>-</v>
      </c>
      <c r="CX47" s="57" t="str">
        <f t="shared" si="6"/>
        <v>-</v>
      </c>
      <c r="CY47" s="57" t="str">
        <f t="shared" si="7"/>
        <v>-</v>
      </c>
      <c r="CZ47" s="57" t="str">
        <f t="shared" si="8"/>
        <v>-</v>
      </c>
      <c r="DA47" s="57" t="str">
        <f t="shared" si="9"/>
        <v>-</v>
      </c>
      <c r="DB47" s="58" t="str">
        <f t="shared" si="10"/>
        <v>-</v>
      </c>
    </row>
    <row r="48" spans="1:106" x14ac:dyDescent="0.15">
      <c r="A48" s="633">
        <v>24</v>
      </c>
      <c r="B48" s="634"/>
      <c r="C48" s="607">
        <f>入力シート!C50</f>
        <v>0</v>
      </c>
      <c r="D48" s="486"/>
      <c r="E48" s="486"/>
      <c r="F48" s="486"/>
      <c r="G48" s="589">
        <f>入力シート!G50</f>
        <v>0</v>
      </c>
      <c r="H48" s="486"/>
      <c r="I48" s="486"/>
      <c r="J48" s="486"/>
      <c r="K48" s="589">
        <f>入力シート!K50</f>
        <v>0</v>
      </c>
      <c r="L48" s="486"/>
      <c r="M48" s="486"/>
      <c r="N48" s="486"/>
      <c r="O48" s="489"/>
      <c r="P48" s="628">
        <f>入力シート!P50</f>
        <v>0</v>
      </c>
      <c r="Q48" s="629"/>
      <c r="R48" s="629"/>
      <c r="S48" s="629"/>
      <c r="T48" s="629"/>
      <c r="U48" s="629"/>
      <c r="V48" s="629"/>
      <c r="W48" s="630">
        <f>入力シート!W50</f>
        <v>0</v>
      </c>
      <c r="X48" s="631"/>
      <c r="Y48" s="631"/>
      <c r="Z48" s="631"/>
      <c r="AA48" s="631"/>
      <c r="AB48" s="631"/>
      <c r="AC48" s="631"/>
      <c r="AD48" s="631"/>
      <c r="AE48" s="632"/>
      <c r="AF48" s="628">
        <f>入力シート!AF50</f>
        <v>0</v>
      </c>
      <c r="AG48" s="629"/>
      <c r="AH48" s="629"/>
      <c r="AI48" s="629"/>
      <c r="AJ48" s="629"/>
      <c r="AK48" s="629"/>
      <c r="AL48" s="629"/>
      <c r="AM48" s="629"/>
      <c r="AN48" s="645"/>
      <c r="AO48" s="627">
        <f>入力シート!AO50</f>
        <v>0</v>
      </c>
      <c r="AP48" s="489"/>
      <c r="AQ48" s="607">
        <f>入力シート!AQ50</f>
        <v>0</v>
      </c>
      <c r="AR48" s="486"/>
      <c r="AS48" s="486"/>
      <c r="AT48" s="589">
        <f>入力シート!AT50</f>
        <v>0</v>
      </c>
      <c r="AU48" s="486"/>
      <c r="AV48" s="589">
        <f>入力シート!AV50</f>
        <v>0</v>
      </c>
      <c r="AW48" s="489"/>
      <c r="AX48" s="652">
        <f>入力シート!AX50</f>
        <v>0</v>
      </c>
      <c r="AY48" s="456"/>
      <c r="AZ48" s="488">
        <f>入力シート!AZ50</f>
        <v>0</v>
      </c>
      <c r="BA48" s="489"/>
      <c r="BB48" s="488">
        <f>入力シート!BB50</f>
        <v>0</v>
      </c>
      <c r="BC48" s="489"/>
      <c r="BD48" s="488">
        <f>入力シート!BD50</f>
        <v>0</v>
      </c>
      <c r="BE48" s="489"/>
      <c r="BF48" s="488">
        <f>入力シート!BF50</f>
        <v>0</v>
      </c>
      <c r="BG48" s="489"/>
      <c r="BH48" s="488">
        <f>入力シート!BH50</f>
        <v>0</v>
      </c>
      <c r="BI48" s="486"/>
      <c r="BJ48" s="486">
        <f>入力シート!BJ50</f>
        <v>0</v>
      </c>
      <c r="BK48" s="489"/>
      <c r="BL48" s="485">
        <f>入力シート!BL50</f>
        <v>0</v>
      </c>
      <c r="BM48" s="486"/>
      <c r="BN48" s="486">
        <f>入力シート!BN50</f>
        <v>0</v>
      </c>
      <c r="BO48" s="487"/>
      <c r="BP48" s="488">
        <f>入力シート!BP50</f>
        <v>0</v>
      </c>
      <c r="BQ48" s="486"/>
      <c r="BR48" s="486">
        <f>入力シート!BR50</f>
        <v>0</v>
      </c>
      <c r="BS48" s="489"/>
      <c r="BT48" s="485">
        <f>入力シート!BT50</f>
        <v>0</v>
      </c>
      <c r="BU48" s="486"/>
      <c r="BV48" s="486">
        <f>入力シート!BV50</f>
        <v>0</v>
      </c>
      <c r="BW48" s="487"/>
      <c r="BX48" s="488">
        <f>入力シート!BX50</f>
        <v>0</v>
      </c>
      <c r="BY48" s="486"/>
      <c r="BZ48" s="486">
        <f>入力シート!BZ50</f>
        <v>0</v>
      </c>
      <c r="CA48" s="489"/>
      <c r="CB48" s="488">
        <f>入力シート!CB50</f>
        <v>0</v>
      </c>
      <c r="CC48" s="486"/>
      <c r="CD48" s="486">
        <f>入力シート!CD50</f>
        <v>0</v>
      </c>
      <c r="CE48" s="489"/>
      <c r="CF48" s="485">
        <f>入力シート!CF50</f>
        <v>0</v>
      </c>
      <c r="CG48" s="486"/>
      <c r="CH48" s="486">
        <f>入力シート!CH50</f>
        <v>0</v>
      </c>
      <c r="CI48" s="615"/>
      <c r="CJ48" s="729"/>
      <c r="CK48" s="730"/>
      <c r="CL48" s="730"/>
      <c r="CM48" s="731"/>
      <c r="CN48" s="732"/>
      <c r="CO48" s="732"/>
      <c r="CP48" s="732"/>
      <c r="CQ48" s="733"/>
      <c r="CR48" s="56" t="str">
        <f t="shared" si="0"/>
        <v>-</v>
      </c>
      <c r="CS48" s="72" t="str">
        <f t="shared" si="1"/>
        <v>-</v>
      </c>
      <c r="CT48" s="72" t="str">
        <f t="shared" si="2"/>
        <v>-</v>
      </c>
      <c r="CU48" s="72" t="str">
        <f t="shared" si="3"/>
        <v>-</v>
      </c>
      <c r="CV48" s="57" t="str">
        <f t="shared" si="4"/>
        <v>-</v>
      </c>
      <c r="CW48" s="57" t="str">
        <f t="shared" si="5"/>
        <v>-</v>
      </c>
      <c r="CX48" s="57" t="str">
        <f t="shared" si="6"/>
        <v>-</v>
      </c>
      <c r="CY48" s="57" t="str">
        <f t="shared" si="7"/>
        <v>-</v>
      </c>
      <c r="CZ48" s="57" t="str">
        <f t="shared" si="8"/>
        <v>-</v>
      </c>
      <c r="DA48" s="57" t="str">
        <f t="shared" si="9"/>
        <v>-</v>
      </c>
      <c r="DB48" s="58" t="str">
        <f t="shared" si="10"/>
        <v>-</v>
      </c>
    </row>
    <row r="49" spans="1:106" x14ac:dyDescent="0.15">
      <c r="A49" s="633">
        <v>25</v>
      </c>
      <c r="B49" s="634"/>
      <c r="C49" s="607">
        <f>入力シート!C51</f>
        <v>0</v>
      </c>
      <c r="D49" s="486"/>
      <c r="E49" s="486"/>
      <c r="F49" s="486"/>
      <c r="G49" s="589">
        <f>入力シート!G51</f>
        <v>0</v>
      </c>
      <c r="H49" s="486"/>
      <c r="I49" s="486"/>
      <c r="J49" s="486"/>
      <c r="K49" s="589">
        <f>入力シート!K51</f>
        <v>0</v>
      </c>
      <c r="L49" s="486"/>
      <c r="M49" s="486"/>
      <c r="N49" s="486"/>
      <c r="O49" s="489"/>
      <c r="P49" s="628">
        <f>入力シート!P51</f>
        <v>0</v>
      </c>
      <c r="Q49" s="629"/>
      <c r="R49" s="629"/>
      <c r="S49" s="629"/>
      <c r="T49" s="629"/>
      <c r="U49" s="629"/>
      <c r="V49" s="629"/>
      <c r="W49" s="630">
        <f>入力シート!W51</f>
        <v>0</v>
      </c>
      <c r="X49" s="631"/>
      <c r="Y49" s="631"/>
      <c r="Z49" s="631"/>
      <c r="AA49" s="631"/>
      <c r="AB49" s="631"/>
      <c r="AC49" s="631"/>
      <c r="AD49" s="631"/>
      <c r="AE49" s="632"/>
      <c r="AF49" s="628">
        <f>入力シート!AF51</f>
        <v>0</v>
      </c>
      <c r="AG49" s="629"/>
      <c r="AH49" s="629"/>
      <c r="AI49" s="629"/>
      <c r="AJ49" s="629"/>
      <c r="AK49" s="629"/>
      <c r="AL49" s="629"/>
      <c r="AM49" s="629"/>
      <c r="AN49" s="645"/>
      <c r="AO49" s="627">
        <f>入力シート!AO51</f>
        <v>0</v>
      </c>
      <c r="AP49" s="489"/>
      <c r="AQ49" s="607">
        <f>入力シート!AQ51</f>
        <v>0</v>
      </c>
      <c r="AR49" s="486"/>
      <c r="AS49" s="486"/>
      <c r="AT49" s="589">
        <f>入力シート!AT51</f>
        <v>0</v>
      </c>
      <c r="AU49" s="486"/>
      <c r="AV49" s="589">
        <f>入力シート!AV51</f>
        <v>0</v>
      </c>
      <c r="AW49" s="489"/>
      <c r="AX49" s="652">
        <f>入力シート!AX51</f>
        <v>0</v>
      </c>
      <c r="AY49" s="456"/>
      <c r="AZ49" s="488">
        <f>入力シート!AZ51</f>
        <v>0</v>
      </c>
      <c r="BA49" s="489"/>
      <c r="BB49" s="488">
        <f>入力シート!BB51</f>
        <v>0</v>
      </c>
      <c r="BC49" s="489"/>
      <c r="BD49" s="488">
        <f>入力シート!BD51</f>
        <v>0</v>
      </c>
      <c r="BE49" s="489"/>
      <c r="BF49" s="488">
        <f>入力シート!BF51</f>
        <v>0</v>
      </c>
      <c r="BG49" s="489"/>
      <c r="BH49" s="488">
        <f>入力シート!BH51</f>
        <v>0</v>
      </c>
      <c r="BI49" s="486"/>
      <c r="BJ49" s="486">
        <f>入力シート!BJ51</f>
        <v>0</v>
      </c>
      <c r="BK49" s="489"/>
      <c r="BL49" s="485">
        <f>入力シート!BL51</f>
        <v>0</v>
      </c>
      <c r="BM49" s="486"/>
      <c r="BN49" s="486">
        <f>入力シート!BN51</f>
        <v>0</v>
      </c>
      <c r="BO49" s="487"/>
      <c r="BP49" s="488">
        <f>入力シート!BP51</f>
        <v>0</v>
      </c>
      <c r="BQ49" s="486"/>
      <c r="BR49" s="486">
        <f>入力シート!BR51</f>
        <v>0</v>
      </c>
      <c r="BS49" s="489"/>
      <c r="BT49" s="485">
        <f>入力シート!BT51</f>
        <v>0</v>
      </c>
      <c r="BU49" s="486"/>
      <c r="BV49" s="486">
        <f>入力シート!BV51</f>
        <v>0</v>
      </c>
      <c r="BW49" s="487"/>
      <c r="BX49" s="488">
        <f>入力シート!BX51</f>
        <v>0</v>
      </c>
      <c r="BY49" s="486"/>
      <c r="BZ49" s="486">
        <f>入力シート!BZ51</f>
        <v>0</v>
      </c>
      <c r="CA49" s="489"/>
      <c r="CB49" s="488">
        <f>入力シート!CB51</f>
        <v>0</v>
      </c>
      <c r="CC49" s="486"/>
      <c r="CD49" s="486">
        <f>入力シート!CD51</f>
        <v>0</v>
      </c>
      <c r="CE49" s="489"/>
      <c r="CF49" s="485">
        <f>入力シート!CF51</f>
        <v>0</v>
      </c>
      <c r="CG49" s="486"/>
      <c r="CH49" s="486">
        <f>入力シート!CH51</f>
        <v>0</v>
      </c>
      <c r="CI49" s="615"/>
      <c r="CJ49" s="729"/>
      <c r="CK49" s="730"/>
      <c r="CL49" s="730"/>
      <c r="CM49" s="731"/>
      <c r="CN49" s="732"/>
      <c r="CO49" s="732"/>
      <c r="CP49" s="732"/>
      <c r="CQ49" s="733"/>
      <c r="CR49" s="56" t="str">
        <f t="shared" si="0"/>
        <v>-</v>
      </c>
      <c r="CS49" s="72" t="str">
        <f t="shared" si="1"/>
        <v>-</v>
      </c>
      <c r="CT49" s="72" t="str">
        <f t="shared" si="2"/>
        <v>-</v>
      </c>
      <c r="CU49" s="72" t="str">
        <f t="shared" si="3"/>
        <v>-</v>
      </c>
      <c r="CV49" s="57" t="str">
        <f t="shared" si="4"/>
        <v>-</v>
      </c>
      <c r="CW49" s="57" t="str">
        <f t="shared" si="5"/>
        <v>-</v>
      </c>
      <c r="CX49" s="57" t="str">
        <f t="shared" si="6"/>
        <v>-</v>
      </c>
      <c r="CY49" s="57" t="str">
        <f t="shared" si="7"/>
        <v>-</v>
      </c>
      <c r="CZ49" s="57" t="str">
        <f t="shared" si="8"/>
        <v>-</v>
      </c>
      <c r="DA49" s="57" t="str">
        <f t="shared" si="9"/>
        <v>-</v>
      </c>
      <c r="DB49" s="58" t="str">
        <f t="shared" si="10"/>
        <v>-</v>
      </c>
    </row>
    <row r="50" spans="1:106" x14ac:dyDescent="0.15">
      <c r="A50" s="633">
        <v>26</v>
      </c>
      <c r="B50" s="634"/>
      <c r="C50" s="607">
        <f>入力シート!C52</f>
        <v>0</v>
      </c>
      <c r="D50" s="486"/>
      <c r="E50" s="486"/>
      <c r="F50" s="486"/>
      <c r="G50" s="589">
        <f>入力シート!G52</f>
        <v>0</v>
      </c>
      <c r="H50" s="486"/>
      <c r="I50" s="486"/>
      <c r="J50" s="486"/>
      <c r="K50" s="589">
        <f>入力シート!K52</f>
        <v>0</v>
      </c>
      <c r="L50" s="486"/>
      <c r="M50" s="486"/>
      <c r="N50" s="486"/>
      <c r="O50" s="489"/>
      <c r="P50" s="628">
        <f>入力シート!P52</f>
        <v>0</v>
      </c>
      <c r="Q50" s="629"/>
      <c r="R50" s="629"/>
      <c r="S50" s="629"/>
      <c r="T50" s="629"/>
      <c r="U50" s="629"/>
      <c r="V50" s="629"/>
      <c r="W50" s="630">
        <f>入力シート!W52</f>
        <v>0</v>
      </c>
      <c r="X50" s="631"/>
      <c r="Y50" s="631"/>
      <c r="Z50" s="631"/>
      <c r="AA50" s="631"/>
      <c r="AB50" s="631"/>
      <c r="AC50" s="631"/>
      <c r="AD50" s="631"/>
      <c r="AE50" s="632"/>
      <c r="AF50" s="628">
        <f>入力シート!AF52</f>
        <v>0</v>
      </c>
      <c r="AG50" s="629"/>
      <c r="AH50" s="629"/>
      <c r="AI50" s="629"/>
      <c r="AJ50" s="629"/>
      <c r="AK50" s="629"/>
      <c r="AL50" s="629"/>
      <c r="AM50" s="629"/>
      <c r="AN50" s="645"/>
      <c r="AO50" s="627">
        <f>入力シート!AO52</f>
        <v>0</v>
      </c>
      <c r="AP50" s="489"/>
      <c r="AQ50" s="607">
        <f>入力シート!AQ52</f>
        <v>0</v>
      </c>
      <c r="AR50" s="486"/>
      <c r="AS50" s="486"/>
      <c r="AT50" s="589">
        <f>入力シート!AT52</f>
        <v>0</v>
      </c>
      <c r="AU50" s="486"/>
      <c r="AV50" s="589">
        <f>入力シート!AV52</f>
        <v>0</v>
      </c>
      <c r="AW50" s="489"/>
      <c r="AX50" s="652">
        <f>入力シート!AX52</f>
        <v>0</v>
      </c>
      <c r="AY50" s="456"/>
      <c r="AZ50" s="488">
        <f>入力シート!AZ52</f>
        <v>0</v>
      </c>
      <c r="BA50" s="489"/>
      <c r="BB50" s="488">
        <f>入力シート!BB52</f>
        <v>0</v>
      </c>
      <c r="BC50" s="489"/>
      <c r="BD50" s="488">
        <f>入力シート!BD52</f>
        <v>0</v>
      </c>
      <c r="BE50" s="489"/>
      <c r="BF50" s="488">
        <f>入力シート!BF52</f>
        <v>0</v>
      </c>
      <c r="BG50" s="489"/>
      <c r="BH50" s="488">
        <f>入力シート!BH52</f>
        <v>0</v>
      </c>
      <c r="BI50" s="486"/>
      <c r="BJ50" s="486">
        <f>入力シート!BJ52</f>
        <v>0</v>
      </c>
      <c r="BK50" s="489"/>
      <c r="BL50" s="485">
        <f>入力シート!BL52</f>
        <v>0</v>
      </c>
      <c r="BM50" s="486"/>
      <c r="BN50" s="486">
        <f>入力シート!BN52</f>
        <v>0</v>
      </c>
      <c r="BO50" s="487"/>
      <c r="BP50" s="488">
        <f>入力シート!BP52</f>
        <v>0</v>
      </c>
      <c r="BQ50" s="486"/>
      <c r="BR50" s="486">
        <f>入力シート!BR52</f>
        <v>0</v>
      </c>
      <c r="BS50" s="489"/>
      <c r="BT50" s="485">
        <f>入力シート!BT52</f>
        <v>0</v>
      </c>
      <c r="BU50" s="486"/>
      <c r="BV50" s="486">
        <f>入力シート!BV52</f>
        <v>0</v>
      </c>
      <c r="BW50" s="487"/>
      <c r="BX50" s="488">
        <f>入力シート!BX52</f>
        <v>0</v>
      </c>
      <c r="BY50" s="486"/>
      <c r="BZ50" s="486">
        <f>入力シート!BZ52</f>
        <v>0</v>
      </c>
      <c r="CA50" s="489"/>
      <c r="CB50" s="488">
        <f>入力シート!CB52</f>
        <v>0</v>
      </c>
      <c r="CC50" s="486"/>
      <c r="CD50" s="486">
        <f>入力シート!CD52</f>
        <v>0</v>
      </c>
      <c r="CE50" s="489"/>
      <c r="CF50" s="485">
        <f>入力シート!CF52</f>
        <v>0</v>
      </c>
      <c r="CG50" s="486"/>
      <c r="CH50" s="486">
        <f>入力シート!CH52</f>
        <v>0</v>
      </c>
      <c r="CI50" s="615"/>
      <c r="CJ50" s="729"/>
      <c r="CK50" s="730"/>
      <c r="CL50" s="730"/>
      <c r="CM50" s="731"/>
      <c r="CN50" s="732"/>
      <c r="CO50" s="732"/>
      <c r="CP50" s="732"/>
      <c r="CQ50" s="733"/>
      <c r="CR50" s="56" t="str">
        <f t="shared" si="0"/>
        <v>-</v>
      </c>
      <c r="CS50" s="72" t="str">
        <f t="shared" si="1"/>
        <v>-</v>
      </c>
      <c r="CT50" s="72" t="str">
        <f t="shared" si="2"/>
        <v>-</v>
      </c>
      <c r="CU50" s="72" t="str">
        <f t="shared" si="3"/>
        <v>-</v>
      </c>
      <c r="CV50" s="57" t="str">
        <f t="shared" si="4"/>
        <v>-</v>
      </c>
      <c r="CW50" s="57" t="str">
        <f t="shared" si="5"/>
        <v>-</v>
      </c>
      <c r="CX50" s="57" t="str">
        <f t="shared" si="6"/>
        <v>-</v>
      </c>
      <c r="CY50" s="57" t="str">
        <f t="shared" si="7"/>
        <v>-</v>
      </c>
      <c r="CZ50" s="57" t="str">
        <f t="shared" si="8"/>
        <v>-</v>
      </c>
      <c r="DA50" s="57" t="str">
        <f t="shared" si="9"/>
        <v>-</v>
      </c>
      <c r="DB50" s="58" t="str">
        <f t="shared" si="10"/>
        <v>-</v>
      </c>
    </row>
    <row r="51" spans="1:106" x14ac:dyDescent="0.15">
      <c r="A51" s="633">
        <v>27</v>
      </c>
      <c r="B51" s="634"/>
      <c r="C51" s="607">
        <f>入力シート!C53</f>
        <v>0</v>
      </c>
      <c r="D51" s="486"/>
      <c r="E51" s="486"/>
      <c r="F51" s="486"/>
      <c r="G51" s="589">
        <f>入力シート!G53</f>
        <v>0</v>
      </c>
      <c r="H51" s="486"/>
      <c r="I51" s="486"/>
      <c r="J51" s="486"/>
      <c r="K51" s="589">
        <f>入力シート!K53</f>
        <v>0</v>
      </c>
      <c r="L51" s="486"/>
      <c r="M51" s="486"/>
      <c r="N51" s="486"/>
      <c r="O51" s="489"/>
      <c r="P51" s="628">
        <f>入力シート!P53</f>
        <v>0</v>
      </c>
      <c r="Q51" s="629"/>
      <c r="R51" s="629"/>
      <c r="S51" s="629"/>
      <c r="T51" s="629"/>
      <c r="U51" s="629"/>
      <c r="V51" s="629"/>
      <c r="W51" s="630">
        <f>入力シート!W53</f>
        <v>0</v>
      </c>
      <c r="X51" s="631"/>
      <c r="Y51" s="631"/>
      <c r="Z51" s="631"/>
      <c r="AA51" s="631"/>
      <c r="AB51" s="631"/>
      <c r="AC51" s="631"/>
      <c r="AD51" s="631"/>
      <c r="AE51" s="632"/>
      <c r="AF51" s="628">
        <f>入力シート!AF53</f>
        <v>0</v>
      </c>
      <c r="AG51" s="629"/>
      <c r="AH51" s="629"/>
      <c r="AI51" s="629"/>
      <c r="AJ51" s="629"/>
      <c r="AK51" s="629"/>
      <c r="AL51" s="629"/>
      <c r="AM51" s="629"/>
      <c r="AN51" s="645"/>
      <c r="AO51" s="627">
        <f>入力シート!AO53</f>
        <v>0</v>
      </c>
      <c r="AP51" s="489"/>
      <c r="AQ51" s="607">
        <f>入力シート!AQ53</f>
        <v>0</v>
      </c>
      <c r="AR51" s="486"/>
      <c r="AS51" s="486"/>
      <c r="AT51" s="589">
        <f>入力シート!AT53</f>
        <v>0</v>
      </c>
      <c r="AU51" s="486"/>
      <c r="AV51" s="589">
        <f>入力シート!AV53</f>
        <v>0</v>
      </c>
      <c r="AW51" s="489"/>
      <c r="AX51" s="652">
        <f>入力シート!AX53</f>
        <v>0</v>
      </c>
      <c r="AY51" s="456"/>
      <c r="AZ51" s="488">
        <f>入力シート!AZ53</f>
        <v>0</v>
      </c>
      <c r="BA51" s="489"/>
      <c r="BB51" s="488">
        <f>入力シート!BB53</f>
        <v>0</v>
      </c>
      <c r="BC51" s="489"/>
      <c r="BD51" s="488">
        <f>入力シート!BD53</f>
        <v>0</v>
      </c>
      <c r="BE51" s="489"/>
      <c r="BF51" s="488">
        <f>入力シート!BF53</f>
        <v>0</v>
      </c>
      <c r="BG51" s="489"/>
      <c r="BH51" s="488">
        <f>入力シート!BH53</f>
        <v>0</v>
      </c>
      <c r="BI51" s="486"/>
      <c r="BJ51" s="486">
        <f>入力シート!BJ53</f>
        <v>0</v>
      </c>
      <c r="BK51" s="489"/>
      <c r="BL51" s="485">
        <f>入力シート!BL53</f>
        <v>0</v>
      </c>
      <c r="BM51" s="486"/>
      <c r="BN51" s="486">
        <f>入力シート!BN53</f>
        <v>0</v>
      </c>
      <c r="BO51" s="487"/>
      <c r="BP51" s="488">
        <f>入力シート!BP53</f>
        <v>0</v>
      </c>
      <c r="BQ51" s="486"/>
      <c r="BR51" s="486">
        <f>入力シート!BR53</f>
        <v>0</v>
      </c>
      <c r="BS51" s="489"/>
      <c r="BT51" s="485">
        <f>入力シート!BT53</f>
        <v>0</v>
      </c>
      <c r="BU51" s="486"/>
      <c r="BV51" s="486">
        <f>入力シート!BV53</f>
        <v>0</v>
      </c>
      <c r="BW51" s="487"/>
      <c r="BX51" s="488">
        <f>入力シート!BX53</f>
        <v>0</v>
      </c>
      <c r="BY51" s="486"/>
      <c r="BZ51" s="486">
        <f>入力シート!BZ53</f>
        <v>0</v>
      </c>
      <c r="CA51" s="489"/>
      <c r="CB51" s="488">
        <f>入力シート!CB53</f>
        <v>0</v>
      </c>
      <c r="CC51" s="486"/>
      <c r="CD51" s="486">
        <f>入力シート!CD53</f>
        <v>0</v>
      </c>
      <c r="CE51" s="489"/>
      <c r="CF51" s="485">
        <f>入力シート!CF53</f>
        <v>0</v>
      </c>
      <c r="CG51" s="486"/>
      <c r="CH51" s="486">
        <f>入力シート!CH53</f>
        <v>0</v>
      </c>
      <c r="CI51" s="615"/>
      <c r="CJ51" s="729"/>
      <c r="CK51" s="730"/>
      <c r="CL51" s="730"/>
      <c r="CM51" s="731"/>
      <c r="CN51" s="732"/>
      <c r="CO51" s="732"/>
      <c r="CP51" s="732"/>
      <c r="CQ51" s="733"/>
      <c r="CR51" s="56" t="str">
        <f t="shared" si="0"/>
        <v>-</v>
      </c>
      <c r="CS51" s="72" t="str">
        <f t="shared" si="1"/>
        <v>-</v>
      </c>
      <c r="CT51" s="72" t="str">
        <f t="shared" si="2"/>
        <v>-</v>
      </c>
      <c r="CU51" s="72" t="str">
        <f t="shared" si="3"/>
        <v>-</v>
      </c>
      <c r="CV51" s="57" t="str">
        <f t="shared" si="4"/>
        <v>-</v>
      </c>
      <c r="CW51" s="57" t="str">
        <f t="shared" si="5"/>
        <v>-</v>
      </c>
      <c r="CX51" s="57" t="str">
        <f t="shared" si="6"/>
        <v>-</v>
      </c>
      <c r="CY51" s="57" t="str">
        <f t="shared" si="7"/>
        <v>-</v>
      </c>
      <c r="CZ51" s="57" t="str">
        <f t="shared" si="8"/>
        <v>-</v>
      </c>
      <c r="DA51" s="57" t="str">
        <f t="shared" si="9"/>
        <v>-</v>
      </c>
      <c r="DB51" s="58" t="str">
        <f t="shared" si="10"/>
        <v>-</v>
      </c>
    </row>
    <row r="52" spans="1:106" x14ac:dyDescent="0.15">
      <c r="A52" s="633">
        <v>28</v>
      </c>
      <c r="B52" s="634"/>
      <c r="C52" s="607">
        <f>入力シート!C54</f>
        <v>0</v>
      </c>
      <c r="D52" s="486"/>
      <c r="E52" s="486"/>
      <c r="F52" s="486"/>
      <c r="G52" s="589">
        <f>入力シート!G54</f>
        <v>0</v>
      </c>
      <c r="H52" s="486"/>
      <c r="I52" s="486"/>
      <c r="J52" s="486"/>
      <c r="K52" s="589">
        <f>入力シート!K54</f>
        <v>0</v>
      </c>
      <c r="L52" s="486"/>
      <c r="M52" s="486"/>
      <c r="N52" s="486"/>
      <c r="O52" s="489"/>
      <c r="P52" s="628">
        <f>入力シート!P54</f>
        <v>0</v>
      </c>
      <c r="Q52" s="629"/>
      <c r="R52" s="629"/>
      <c r="S52" s="629"/>
      <c r="T52" s="629"/>
      <c r="U52" s="629"/>
      <c r="V52" s="629"/>
      <c r="W52" s="630">
        <f>入力シート!W54</f>
        <v>0</v>
      </c>
      <c r="X52" s="631"/>
      <c r="Y52" s="631"/>
      <c r="Z52" s="631"/>
      <c r="AA52" s="631"/>
      <c r="AB52" s="631"/>
      <c r="AC52" s="631"/>
      <c r="AD52" s="631"/>
      <c r="AE52" s="632"/>
      <c r="AF52" s="628">
        <f>入力シート!AF54</f>
        <v>0</v>
      </c>
      <c r="AG52" s="629"/>
      <c r="AH52" s="629"/>
      <c r="AI52" s="629"/>
      <c r="AJ52" s="629"/>
      <c r="AK52" s="629"/>
      <c r="AL52" s="629"/>
      <c r="AM52" s="629"/>
      <c r="AN52" s="645"/>
      <c r="AO52" s="627">
        <f>入力シート!AO54</f>
        <v>0</v>
      </c>
      <c r="AP52" s="489"/>
      <c r="AQ52" s="607">
        <f>入力シート!AQ54</f>
        <v>0</v>
      </c>
      <c r="AR52" s="486"/>
      <c r="AS52" s="486"/>
      <c r="AT52" s="589">
        <f>入力シート!AT54</f>
        <v>0</v>
      </c>
      <c r="AU52" s="486"/>
      <c r="AV52" s="589">
        <f>入力シート!AV54</f>
        <v>0</v>
      </c>
      <c r="AW52" s="489"/>
      <c r="AX52" s="652">
        <f>入力シート!AX54</f>
        <v>0</v>
      </c>
      <c r="AY52" s="456"/>
      <c r="AZ52" s="488">
        <f>入力シート!AZ54</f>
        <v>0</v>
      </c>
      <c r="BA52" s="489"/>
      <c r="BB52" s="488">
        <f>入力シート!BB54</f>
        <v>0</v>
      </c>
      <c r="BC52" s="489"/>
      <c r="BD52" s="488">
        <f>入力シート!BD54</f>
        <v>0</v>
      </c>
      <c r="BE52" s="489"/>
      <c r="BF52" s="488">
        <f>入力シート!BF54</f>
        <v>0</v>
      </c>
      <c r="BG52" s="489"/>
      <c r="BH52" s="488">
        <f>入力シート!BH54</f>
        <v>0</v>
      </c>
      <c r="BI52" s="486"/>
      <c r="BJ52" s="486">
        <f>入力シート!BJ54</f>
        <v>0</v>
      </c>
      <c r="BK52" s="489"/>
      <c r="BL52" s="485">
        <f>入力シート!BL54</f>
        <v>0</v>
      </c>
      <c r="BM52" s="486"/>
      <c r="BN52" s="486">
        <f>入力シート!BN54</f>
        <v>0</v>
      </c>
      <c r="BO52" s="487"/>
      <c r="BP52" s="488">
        <f>入力シート!BP54</f>
        <v>0</v>
      </c>
      <c r="BQ52" s="486"/>
      <c r="BR52" s="486">
        <f>入力シート!BR54</f>
        <v>0</v>
      </c>
      <c r="BS52" s="489"/>
      <c r="BT52" s="485">
        <f>入力シート!BT54</f>
        <v>0</v>
      </c>
      <c r="BU52" s="486"/>
      <c r="BV52" s="486">
        <f>入力シート!BV54</f>
        <v>0</v>
      </c>
      <c r="BW52" s="487"/>
      <c r="BX52" s="488">
        <f>入力シート!BX54</f>
        <v>0</v>
      </c>
      <c r="BY52" s="486"/>
      <c r="BZ52" s="486">
        <f>入力シート!BZ54</f>
        <v>0</v>
      </c>
      <c r="CA52" s="489"/>
      <c r="CB52" s="488">
        <f>入力シート!CB54</f>
        <v>0</v>
      </c>
      <c r="CC52" s="486"/>
      <c r="CD52" s="486">
        <f>入力シート!CD54</f>
        <v>0</v>
      </c>
      <c r="CE52" s="489"/>
      <c r="CF52" s="485">
        <f>入力シート!CF54</f>
        <v>0</v>
      </c>
      <c r="CG52" s="486"/>
      <c r="CH52" s="486">
        <f>入力シート!CH54</f>
        <v>0</v>
      </c>
      <c r="CI52" s="615"/>
      <c r="CJ52" s="729"/>
      <c r="CK52" s="730"/>
      <c r="CL52" s="730"/>
      <c r="CM52" s="731"/>
      <c r="CN52" s="732"/>
      <c r="CO52" s="732"/>
      <c r="CP52" s="732"/>
      <c r="CQ52" s="733"/>
      <c r="CR52" s="56" t="str">
        <f t="shared" si="0"/>
        <v>-</v>
      </c>
      <c r="CS52" s="72" t="str">
        <f t="shared" si="1"/>
        <v>-</v>
      </c>
      <c r="CT52" s="72" t="str">
        <f t="shared" si="2"/>
        <v>-</v>
      </c>
      <c r="CU52" s="72" t="str">
        <f t="shared" si="3"/>
        <v>-</v>
      </c>
      <c r="CV52" s="57" t="str">
        <f t="shared" si="4"/>
        <v>-</v>
      </c>
      <c r="CW52" s="57" t="str">
        <f t="shared" si="5"/>
        <v>-</v>
      </c>
      <c r="CX52" s="57" t="str">
        <f t="shared" si="6"/>
        <v>-</v>
      </c>
      <c r="CY52" s="57" t="str">
        <f t="shared" si="7"/>
        <v>-</v>
      </c>
      <c r="CZ52" s="57" t="str">
        <f t="shared" si="8"/>
        <v>-</v>
      </c>
      <c r="DA52" s="57" t="str">
        <f t="shared" si="9"/>
        <v>-</v>
      </c>
      <c r="DB52" s="58" t="str">
        <f t="shared" si="10"/>
        <v>-</v>
      </c>
    </row>
    <row r="53" spans="1:106" x14ac:dyDescent="0.15">
      <c r="A53" s="633">
        <v>29</v>
      </c>
      <c r="B53" s="634"/>
      <c r="C53" s="607">
        <f>入力シート!C55</f>
        <v>0</v>
      </c>
      <c r="D53" s="486"/>
      <c r="E53" s="486"/>
      <c r="F53" s="486"/>
      <c r="G53" s="589">
        <f>入力シート!G55</f>
        <v>0</v>
      </c>
      <c r="H53" s="486"/>
      <c r="I53" s="486"/>
      <c r="J53" s="486"/>
      <c r="K53" s="589">
        <f>入力シート!K55</f>
        <v>0</v>
      </c>
      <c r="L53" s="486"/>
      <c r="M53" s="486"/>
      <c r="N53" s="486"/>
      <c r="O53" s="489"/>
      <c r="P53" s="628">
        <f>入力シート!P55</f>
        <v>0</v>
      </c>
      <c r="Q53" s="629"/>
      <c r="R53" s="629"/>
      <c r="S53" s="629"/>
      <c r="T53" s="629"/>
      <c r="U53" s="629"/>
      <c r="V53" s="629"/>
      <c r="W53" s="630">
        <f>入力シート!W55</f>
        <v>0</v>
      </c>
      <c r="X53" s="631"/>
      <c r="Y53" s="631"/>
      <c r="Z53" s="631"/>
      <c r="AA53" s="631"/>
      <c r="AB53" s="631"/>
      <c r="AC53" s="631"/>
      <c r="AD53" s="631"/>
      <c r="AE53" s="632"/>
      <c r="AF53" s="628">
        <f>入力シート!AF55</f>
        <v>0</v>
      </c>
      <c r="AG53" s="629"/>
      <c r="AH53" s="629"/>
      <c r="AI53" s="629"/>
      <c r="AJ53" s="629"/>
      <c r="AK53" s="629"/>
      <c r="AL53" s="629"/>
      <c r="AM53" s="629"/>
      <c r="AN53" s="645"/>
      <c r="AO53" s="627">
        <f>入力シート!AO55</f>
        <v>0</v>
      </c>
      <c r="AP53" s="489"/>
      <c r="AQ53" s="607">
        <f>入力シート!AQ55</f>
        <v>0</v>
      </c>
      <c r="AR53" s="486"/>
      <c r="AS53" s="486"/>
      <c r="AT53" s="589">
        <f>入力シート!AT55</f>
        <v>0</v>
      </c>
      <c r="AU53" s="486"/>
      <c r="AV53" s="589">
        <f>入力シート!AV55</f>
        <v>0</v>
      </c>
      <c r="AW53" s="489"/>
      <c r="AX53" s="652">
        <f>入力シート!AX55</f>
        <v>0</v>
      </c>
      <c r="AY53" s="456"/>
      <c r="AZ53" s="488">
        <f>入力シート!AZ55</f>
        <v>0</v>
      </c>
      <c r="BA53" s="489"/>
      <c r="BB53" s="488">
        <f>入力シート!BB55</f>
        <v>0</v>
      </c>
      <c r="BC53" s="489"/>
      <c r="BD53" s="488">
        <f>入力シート!BD55</f>
        <v>0</v>
      </c>
      <c r="BE53" s="489"/>
      <c r="BF53" s="488">
        <f>入力シート!BF55</f>
        <v>0</v>
      </c>
      <c r="BG53" s="489"/>
      <c r="BH53" s="488">
        <f>入力シート!BH55</f>
        <v>0</v>
      </c>
      <c r="BI53" s="486"/>
      <c r="BJ53" s="486">
        <f>入力シート!BJ55</f>
        <v>0</v>
      </c>
      <c r="BK53" s="489"/>
      <c r="BL53" s="485">
        <f>入力シート!BL55</f>
        <v>0</v>
      </c>
      <c r="BM53" s="486"/>
      <c r="BN53" s="486">
        <f>入力シート!BN55</f>
        <v>0</v>
      </c>
      <c r="BO53" s="487"/>
      <c r="BP53" s="488">
        <f>入力シート!BP55</f>
        <v>0</v>
      </c>
      <c r="BQ53" s="486"/>
      <c r="BR53" s="486">
        <f>入力シート!BR55</f>
        <v>0</v>
      </c>
      <c r="BS53" s="489"/>
      <c r="BT53" s="485">
        <f>入力シート!BT55</f>
        <v>0</v>
      </c>
      <c r="BU53" s="486"/>
      <c r="BV53" s="486">
        <f>入力シート!BV55</f>
        <v>0</v>
      </c>
      <c r="BW53" s="487"/>
      <c r="BX53" s="488">
        <f>入力シート!BX55</f>
        <v>0</v>
      </c>
      <c r="BY53" s="486"/>
      <c r="BZ53" s="486">
        <f>入力シート!BZ55</f>
        <v>0</v>
      </c>
      <c r="CA53" s="489"/>
      <c r="CB53" s="488">
        <f>入力シート!CB55</f>
        <v>0</v>
      </c>
      <c r="CC53" s="486"/>
      <c r="CD53" s="486">
        <f>入力シート!CD55</f>
        <v>0</v>
      </c>
      <c r="CE53" s="489"/>
      <c r="CF53" s="485">
        <f>入力シート!CF55</f>
        <v>0</v>
      </c>
      <c r="CG53" s="486"/>
      <c r="CH53" s="486">
        <f>入力シート!CH55</f>
        <v>0</v>
      </c>
      <c r="CI53" s="615"/>
      <c r="CJ53" s="729"/>
      <c r="CK53" s="730"/>
      <c r="CL53" s="730"/>
      <c r="CM53" s="731"/>
      <c r="CN53" s="732"/>
      <c r="CO53" s="732"/>
      <c r="CP53" s="732"/>
      <c r="CQ53" s="733"/>
      <c r="CR53" s="56" t="str">
        <f t="shared" si="0"/>
        <v>-</v>
      </c>
      <c r="CS53" s="72" t="str">
        <f t="shared" si="1"/>
        <v>-</v>
      </c>
      <c r="CT53" s="72" t="str">
        <f t="shared" si="2"/>
        <v>-</v>
      </c>
      <c r="CU53" s="72" t="str">
        <f t="shared" si="3"/>
        <v>-</v>
      </c>
      <c r="CV53" s="57" t="str">
        <f t="shared" si="4"/>
        <v>-</v>
      </c>
      <c r="CW53" s="57" t="str">
        <f t="shared" si="5"/>
        <v>-</v>
      </c>
      <c r="CX53" s="57" t="str">
        <f t="shared" si="6"/>
        <v>-</v>
      </c>
      <c r="CY53" s="57" t="str">
        <f t="shared" si="7"/>
        <v>-</v>
      </c>
      <c r="CZ53" s="57" t="str">
        <f t="shared" si="8"/>
        <v>-</v>
      </c>
      <c r="DA53" s="57" t="str">
        <f t="shared" si="9"/>
        <v>-</v>
      </c>
      <c r="DB53" s="58" t="str">
        <f t="shared" si="10"/>
        <v>-</v>
      </c>
    </row>
    <row r="54" spans="1:106" x14ac:dyDescent="0.15">
      <c r="A54" s="633">
        <v>30</v>
      </c>
      <c r="B54" s="634"/>
      <c r="C54" s="607">
        <f>入力シート!C56</f>
        <v>0</v>
      </c>
      <c r="D54" s="486"/>
      <c r="E54" s="486"/>
      <c r="F54" s="486"/>
      <c r="G54" s="589">
        <f>入力シート!G56</f>
        <v>0</v>
      </c>
      <c r="H54" s="486"/>
      <c r="I54" s="486"/>
      <c r="J54" s="486"/>
      <c r="K54" s="589">
        <f>入力シート!K56</f>
        <v>0</v>
      </c>
      <c r="L54" s="486"/>
      <c r="M54" s="486"/>
      <c r="N54" s="486"/>
      <c r="O54" s="489"/>
      <c r="P54" s="628">
        <f>入力シート!P56</f>
        <v>0</v>
      </c>
      <c r="Q54" s="629"/>
      <c r="R54" s="629"/>
      <c r="S54" s="629"/>
      <c r="T54" s="629"/>
      <c r="U54" s="629"/>
      <c r="V54" s="629"/>
      <c r="W54" s="630">
        <f>入力シート!W56</f>
        <v>0</v>
      </c>
      <c r="X54" s="631"/>
      <c r="Y54" s="631"/>
      <c r="Z54" s="631"/>
      <c r="AA54" s="631"/>
      <c r="AB54" s="631"/>
      <c r="AC54" s="631"/>
      <c r="AD54" s="631"/>
      <c r="AE54" s="632"/>
      <c r="AF54" s="628">
        <f>入力シート!AF56</f>
        <v>0</v>
      </c>
      <c r="AG54" s="629"/>
      <c r="AH54" s="629"/>
      <c r="AI54" s="629"/>
      <c r="AJ54" s="629"/>
      <c r="AK54" s="629"/>
      <c r="AL54" s="629"/>
      <c r="AM54" s="629"/>
      <c r="AN54" s="645"/>
      <c r="AO54" s="627">
        <f>入力シート!AO56</f>
        <v>0</v>
      </c>
      <c r="AP54" s="489"/>
      <c r="AQ54" s="607">
        <f>入力シート!AQ56</f>
        <v>0</v>
      </c>
      <c r="AR54" s="486"/>
      <c r="AS54" s="486"/>
      <c r="AT54" s="589">
        <f>入力シート!AT56</f>
        <v>0</v>
      </c>
      <c r="AU54" s="486"/>
      <c r="AV54" s="589">
        <f>入力シート!AV56</f>
        <v>0</v>
      </c>
      <c r="AW54" s="489"/>
      <c r="AX54" s="652">
        <f>入力シート!AX56</f>
        <v>0</v>
      </c>
      <c r="AY54" s="456"/>
      <c r="AZ54" s="488">
        <f>入力シート!AZ56</f>
        <v>0</v>
      </c>
      <c r="BA54" s="489"/>
      <c r="BB54" s="488">
        <f>入力シート!BB56</f>
        <v>0</v>
      </c>
      <c r="BC54" s="489"/>
      <c r="BD54" s="488">
        <f>入力シート!BD56</f>
        <v>0</v>
      </c>
      <c r="BE54" s="489"/>
      <c r="BF54" s="488">
        <f>入力シート!BF56</f>
        <v>0</v>
      </c>
      <c r="BG54" s="489"/>
      <c r="BH54" s="488">
        <f>入力シート!BH56</f>
        <v>0</v>
      </c>
      <c r="BI54" s="486"/>
      <c r="BJ54" s="486">
        <f>入力シート!BJ56</f>
        <v>0</v>
      </c>
      <c r="BK54" s="489"/>
      <c r="BL54" s="485">
        <f>入力シート!BL56</f>
        <v>0</v>
      </c>
      <c r="BM54" s="486"/>
      <c r="BN54" s="486">
        <f>入力シート!BN56</f>
        <v>0</v>
      </c>
      <c r="BO54" s="487"/>
      <c r="BP54" s="488">
        <f>入力シート!BP56</f>
        <v>0</v>
      </c>
      <c r="BQ54" s="486"/>
      <c r="BR54" s="486">
        <f>入力シート!BR56</f>
        <v>0</v>
      </c>
      <c r="BS54" s="489"/>
      <c r="BT54" s="485">
        <f>入力シート!BT56</f>
        <v>0</v>
      </c>
      <c r="BU54" s="486"/>
      <c r="BV54" s="486">
        <f>入力シート!BV56</f>
        <v>0</v>
      </c>
      <c r="BW54" s="487"/>
      <c r="BX54" s="488">
        <f>入力シート!BX56</f>
        <v>0</v>
      </c>
      <c r="BY54" s="486"/>
      <c r="BZ54" s="486">
        <f>入力シート!BZ56</f>
        <v>0</v>
      </c>
      <c r="CA54" s="489"/>
      <c r="CB54" s="488">
        <f>入力シート!CB56</f>
        <v>0</v>
      </c>
      <c r="CC54" s="486"/>
      <c r="CD54" s="486">
        <f>入力シート!CD56</f>
        <v>0</v>
      </c>
      <c r="CE54" s="489"/>
      <c r="CF54" s="485">
        <f>入力シート!CF56</f>
        <v>0</v>
      </c>
      <c r="CG54" s="486"/>
      <c r="CH54" s="486">
        <f>入力シート!CH56</f>
        <v>0</v>
      </c>
      <c r="CI54" s="615"/>
      <c r="CJ54" s="729"/>
      <c r="CK54" s="730"/>
      <c r="CL54" s="730"/>
      <c r="CM54" s="731"/>
      <c r="CN54" s="732"/>
      <c r="CO54" s="732"/>
      <c r="CP54" s="732"/>
      <c r="CQ54" s="733"/>
      <c r="CR54" s="56" t="str">
        <f t="shared" si="0"/>
        <v>-</v>
      </c>
      <c r="CS54" s="72" t="str">
        <f t="shared" si="1"/>
        <v>-</v>
      </c>
      <c r="CT54" s="72" t="str">
        <f t="shared" si="2"/>
        <v>-</v>
      </c>
      <c r="CU54" s="72" t="str">
        <f t="shared" si="3"/>
        <v>-</v>
      </c>
      <c r="CV54" s="57" t="str">
        <f t="shared" si="4"/>
        <v>-</v>
      </c>
      <c r="CW54" s="57" t="str">
        <f t="shared" si="5"/>
        <v>-</v>
      </c>
      <c r="CX54" s="57" t="str">
        <f t="shared" si="6"/>
        <v>-</v>
      </c>
      <c r="CY54" s="57" t="str">
        <f t="shared" si="7"/>
        <v>-</v>
      </c>
      <c r="CZ54" s="57" t="str">
        <f t="shared" si="8"/>
        <v>-</v>
      </c>
      <c r="DA54" s="57" t="str">
        <f t="shared" si="9"/>
        <v>-</v>
      </c>
      <c r="DB54" s="58" t="str">
        <f t="shared" si="10"/>
        <v>-</v>
      </c>
    </row>
    <row r="55" spans="1:106" x14ac:dyDescent="0.15">
      <c r="A55" s="633">
        <v>31</v>
      </c>
      <c r="B55" s="634"/>
      <c r="C55" s="607">
        <f>入力シート!C57</f>
        <v>0</v>
      </c>
      <c r="D55" s="486"/>
      <c r="E55" s="486"/>
      <c r="F55" s="486"/>
      <c r="G55" s="589">
        <f>入力シート!G57</f>
        <v>0</v>
      </c>
      <c r="H55" s="486"/>
      <c r="I55" s="486"/>
      <c r="J55" s="486"/>
      <c r="K55" s="589">
        <f>入力シート!K57</f>
        <v>0</v>
      </c>
      <c r="L55" s="486"/>
      <c r="M55" s="486"/>
      <c r="N55" s="486"/>
      <c r="O55" s="489"/>
      <c r="P55" s="628">
        <f>入力シート!P57</f>
        <v>0</v>
      </c>
      <c r="Q55" s="629"/>
      <c r="R55" s="629"/>
      <c r="S55" s="629"/>
      <c r="T55" s="629"/>
      <c r="U55" s="629"/>
      <c r="V55" s="629"/>
      <c r="W55" s="630">
        <f>入力シート!W57</f>
        <v>0</v>
      </c>
      <c r="X55" s="631"/>
      <c r="Y55" s="631"/>
      <c r="Z55" s="631"/>
      <c r="AA55" s="631"/>
      <c r="AB55" s="631"/>
      <c r="AC55" s="631"/>
      <c r="AD55" s="631"/>
      <c r="AE55" s="632"/>
      <c r="AF55" s="628">
        <f>入力シート!AF57</f>
        <v>0</v>
      </c>
      <c r="AG55" s="629"/>
      <c r="AH55" s="629"/>
      <c r="AI55" s="629"/>
      <c r="AJ55" s="629"/>
      <c r="AK55" s="629"/>
      <c r="AL55" s="629"/>
      <c r="AM55" s="629"/>
      <c r="AN55" s="645"/>
      <c r="AO55" s="627">
        <f>入力シート!AO57</f>
        <v>0</v>
      </c>
      <c r="AP55" s="489"/>
      <c r="AQ55" s="607">
        <f>入力シート!AQ57</f>
        <v>0</v>
      </c>
      <c r="AR55" s="486"/>
      <c r="AS55" s="486"/>
      <c r="AT55" s="589">
        <f>入力シート!AT57</f>
        <v>0</v>
      </c>
      <c r="AU55" s="486"/>
      <c r="AV55" s="589">
        <f>入力シート!AV57</f>
        <v>0</v>
      </c>
      <c r="AW55" s="489"/>
      <c r="AX55" s="652">
        <f>入力シート!AX57</f>
        <v>0</v>
      </c>
      <c r="AY55" s="456"/>
      <c r="AZ55" s="488">
        <f>入力シート!AZ57</f>
        <v>0</v>
      </c>
      <c r="BA55" s="489"/>
      <c r="BB55" s="488">
        <f>入力シート!BB57</f>
        <v>0</v>
      </c>
      <c r="BC55" s="489"/>
      <c r="BD55" s="488">
        <f>入力シート!BD57</f>
        <v>0</v>
      </c>
      <c r="BE55" s="489"/>
      <c r="BF55" s="488">
        <f>入力シート!BF57</f>
        <v>0</v>
      </c>
      <c r="BG55" s="489"/>
      <c r="BH55" s="488">
        <f>入力シート!BH57</f>
        <v>0</v>
      </c>
      <c r="BI55" s="486"/>
      <c r="BJ55" s="486">
        <f>入力シート!BJ57</f>
        <v>0</v>
      </c>
      <c r="BK55" s="489"/>
      <c r="BL55" s="485">
        <f>入力シート!BL57</f>
        <v>0</v>
      </c>
      <c r="BM55" s="486"/>
      <c r="BN55" s="486">
        <f>入力シート!BN57</f>
        <v>0</v>
      </c>
      <c r="BO55" s="487"/>
      <c r="BP55" s="488">
        <f>入力シート!BP57</f>
        <v>0</v>
      </c>
      <c r="BQ55" s="486"/>
      <c r="BR55" s="486">
        <f>入力シート!BR57</f>
        <v>0</v>
      </c>
      <c r="BS55" s="489"/>
      <c r="BT55" s="485">
        <f>入力シート!BT57</f>
        <v>0</v>
      </c>
      <c r="BU55" s="486"/>
      <c r="BV55" s="486">
        <f>入力シート!BV57</f>
        <v>0</v>
      </c>
      <c r="BW55" s="487"/>
      <c r="BX55" s="488">
        <f>入力シート!BX57</f>
        <v>0</v>
      </c>
      <c r="BY55" s="486"/>
      <c r="BZ55" s="486">
        <f>入力シート!BZ57</f>
        <v>0</v>
      </c>
      <c r="CA55" s="489"/>
      <c r="CB55" s="488">
        <f>入力シート!CB57</f>
        <v>0</v>
      </c>
      <c r="CC55" s="486"/>
      <c r="CD55" s="486">
        <f>入力シート!CD57</f>
        <v>0</v>
      </c>
      <c r="CE55" s="489"/>
      <c r="CF55" s="485">
        <f>入力シート!CF57</f>
        <v>0</v>
      </c>
      <c r="CG55" s="486"/>
      <c r="CH55" s="486">
        <f>入力シート!CH57</f>
        <v>0</v>
      </c>
      <c r="CI55" s="615"/>
      <c r="CJ55" s="729"/>
      <c r="CK55" s="730"/>
      <c r="CL55" s="730"/>
      <c r="CM55" s="731"/>
      <c r="CN55" s="732"/>
      <c r="CO55" s="732"/>
      <c r="CP55" s="732"/>
      <c r="CQ55" s="733"/>
      <c r="CR55" s="56" t="str">
        <f t="shared" si="0"/>
        <v>-</v>
      </c>
      <c r="CS55" s="72" t="str">
        <f t="shared" si="1"/>
        <v>-</v>
      </c>
      <c r="CT55" s="72" t="str">
        <f t="shared" si="2"/>
        <v>-</v>
      </c>
      <c r="CU55" s="72" t="str">
        <f t="shared" si="3"/>
        <v>-</v>
      </c>
      <c r="CV55" s="57" t="str">
        <f t="shared" si="4"/>
        <v>-</v>
      </c>
      <c r="CW55" s="57" t="str">
        <f t="shared" si="5"/>
        <v>-</v>
      </c>
      <c r="CX55" s="57" t="str">
        <f t="shared" si="6"/>
        <v>-</v>
      </c>
      <c r="CY55" s="57" t="str">
        <f t="shared" si="7"/>
        <v>-</v>
      </c>
      <c r="CZ55" s="57" t="str">
        <f t="shared" si="8"/>
        <v>-</v>
      </c>
      <c r="DA55" s="57" t="str">
        <f t="shared" si="9"/>
        <v>-</v>
      </c>
      <c r="DB55" s="58" t="str">
        <f t="shared" si="10"/>
        <v>-</v>
      </c>
    </row>
    <row r="56" spans="1:106" x14ac:dyDescent="0.15">
      <c r="A56" s="633">
        <v>32</v>
      </c>
      <c r="B56" s="634"/>
      <c r="C56" s="607">
        <f>入力シート!C58</f>
        <v>0</v>
      </c>
      <c r="D56" s="486"/>
      <c r="E56" s="486"/>
      <c r="F56" s="486"/>
      <c r="G56" s="589">
        <f>入力シート!G58</f>
        <v>0</v>
      </c>
      <c r="H56" s="486"/>
      <c r="I56" s="486"/>
      <c r="J56" s="486"/>
      <c r="K56" s="589">
        <f>入力シート!K58</f>
        <v>0</v>
      </c>
      <c r="L56" s="486"/>
      <c r="M56" s="486"/>
      <c r="N56" s="486"/>
      <c r="O56" s="489"/>
      <c r="P56" s="628">
        <f>入力シート!P58</f>
        <v>0</v>
      </c>
      <c r="Q56" s="629"/>
      <c r="R56" s="629"/>
      <c r="S56" s="629"/>
      <c r="T56" s="629"/>
      <c r="U56" s="629"/>
      <c r="V56" s="629"/>
      <c r="W56" s="630">
        <f>入力シート!W58</f>
        <v>0</v>
      </c>
      <c r="X56" s="631"/>
      <c r="Y56" s="631"/>
      <c r="Z56" s="631"/>
      <c r="AA56" s="631"/>
      <c r="AB56" s="631"/>
      <c r="AC56" s="631"/>
      <c r="AD56" s="631"/>
      <c r="AE56" s="632"/>
      <c r="AF56" s="628">
        <f>入力シート!AF58</f>
        <v>0</v>
      </c>
      <c r="AG56" s="629"/>
      <c r="AH56" s="629"/>
      <c r="AI56" s="629"/>
      <c r="AJ56" s="629"/>
      <c r="AK56" s="629"/>
      <c r="AL56" s="629"/>
      <c r="AM56" s="629"/>
      <c r="AN56" s="645"/>
      <c r="AO56" s="627">
        <f>入力シート!AO58</f>
        <v>0</v>
      </c>
      <c r="AP56" s="489"/>
      <c r="AQ56" s="607">
        <f>入力シート!AQ58</f>
        <v>0</v>
      </c>
      <c r="AR56" s="486"/>
      <c r="AS56" s="486"/>
      <c r="AT56" s="589">
        <f>入力シート!AT58</f>
        <v>0</v>
      </c>
      <c r="AU56" s="486"/>
      <c r="AV56" s="589">
        <f>入力シート!AV58</f>
        <v>0</v>
      </c>
      <c r="AW56" s="489"/>
      <c r="AX56" s="652">
        <f>入力シート!AX58</f>
        <v>0</v>
      </c>
      <c r="AY56" s="456"/>
      <c r="AZ56" s="488">
        <f>入力シート!AZ58</f>
        <v>0</v>
      </c>
      <c r="BA56" s="489"/>
      <c r="BB56" s="488">
        <f>入力シート!BB58</f>
        <v>0</v>
      </c>
      <c r="BC56" s="489"/>
      <c r="BD56" s="488">
        <f>入力シート!BD58</f>
        <v>0</v>
      </c>
      <c r="BE56" s="489"/>
      <c r="BF56" s="488">
        <f>入力シート!BF58</f>
        <v>0</v>
      </c>
      <c r="BG56" s="489"/>
      <c r="BH56" s="488">
        <f>入力シート!BH58</f>
        <v>0</v>
      </c>
      <c r="BI56" s="486"/>
      <c r="BJ56" s="486">
        <f>入力シート!BJ58</f>
        <v>0</v>
      </c>
      <c r="BK56" s="489"/>
      <c r="BL56" s="485">
        <f>入力シート!BL58</f>
        <v>0</v>
      </c>
      <c r="BM56" s="486"/>
      <c r="BN56" s="486">
        <f>入力シート!BN58</f>
        <v>0</v>
      </c>
      <c r="BO56" s="487"/>
      <c r="BP56" s="488">
        <f>入力シート!BP58</f>
        <v>0</v>
      </c>
      <c r="BQ56" s="486"/>
      <c r="BR56" s="486">
        <f>入力シート!BR58</f>
        <v>0</v>
      </c>
      <c r="BS56" s="489"/>
      <c r="BT56" s="485">
        <f>入力シート!BT58</f>
        <v>0</v>
      </c>
      <c r="BU56" s="486"/>
      <c r="BV56" s="486">
        <f>入力シート!BV58</f>
        <v>0</v>
      </c>
      <c r="BW56" s="487"/>
      <c r="BX56" s="488">
        <f>入力シート!BX58</f>
        <v>0</v>
      </c>
      <c r="BY56" s="486"/>
      <c r="BZ56" s="486">
        <f>入力シート!BZ58</f>
        <v>0</v>
      </c>
      <c r="CA56" s="489"/>
      <c r="CB56" s="488">
        <f>入力シート!CB58</f>
        <v>0</v>
      </c>
      <c r="CC56" s="486"/>
      <c r="CD56" s="486">
        <f>入力シート!CD58</f>
        <v>0</v>
      </c>
      <c r="CE56" s="489"/>
      <c r="CF56" s="485">
        <f>入力シート!CF58</f>
        <v>0</v>
      </c>
      <c r="CG56" s="486"/>
      <c r="CH56" s="486">
        <f>入力シート!CH58</f>
        <v>0</v>
      </c>
      <c r="CI56" s="615"/>
      <c r="CJ56" s="729"/>
      <c r="CK56" s="730"/>
      <c r="CL56" s="730"/>
      <c r="CM56" s="731"/>
      <c r="CN56" s="732"/>
      <c r="CO56" s="732"/>
      <c r="CP56" s="732"/>
      <c r="CQ56" s="733"/>
      <c r="CR56" s="56" t="str">
        <f t="shared" si="0"/>
        <v>-</v>
      </c>
      <c r="CS56" s="72" t="str">
        <f t="shared" si="1"/>
        <v>-</v>
      </c>
      <c r="CT56" s="72" t="str">
        <f t="shared" si="2"/>
        <v>-</v>
      </c>
      <c r="CU56" s="72" t="str">
        <f t="shared" si="3"/>
        <v>-</v>
      </c>
      <c r="CV56" s="57" t="str">
        <f t="shared" si="4"/>
        <v>-</v>
      </c>
      <c r="CW56" s="57" t="str">
        <f t="shared" si="5"/>
        <v>-</v>
      </c>
      <c r="CX56" s="57" t="str">
        <f t="shared" si="6"/>
        <v>-</v>
      </c>
      <c r="CY56" s="57" t="str">
        <f t="shared" si="7"/>
        <v>-</v>
      </c>
      <c r="CZ56" s="57" t="str">
        <f t="shared" si="8"/>
        <v>-</v>
      </c>
      <c r="DA56" s="57" t="str">
        <f t="shared" si="9"/>
        <v>-</v>
      </c>
      <c r="DB56" s="58" t="str">
        <f t="shared" si="10"/>
        <v>-</v>
      </c>
    </row>
    <row r="57" spans="1:106" x14ac:dyDescent="0.15">
      <c r="A57" s="633">
        <v>33</v>
      </c>
      <c r="B57" s="634"/>
      <c r="C57" s="607">
        <f>入力シート!C59</f>
        <v>0</v>
      </c>
      <c r="D57" s="486"/>
      <c r="E57" s="486"/>
      <c r="F57" s="486"/>
      <c r="G57" s="589">
        <f>入力シート!G59</f>
        <v>0</v>
      </c>
      <c r="H57" s="486"/>
      <c r="I57" s="486"/>
      <c r="J57" s="486"/>
      <c r="K57" s="589">
        <f>入力シート!K59</f>
        <v>0</v>
      </c>
      <c r="L57" s="486"/>
      <c r="M57" s="486"/>
      <c r="N57" s="486"/>
      <c r="O57" s="489"/>
      <c r="P57" s="628">
        <f>入力シート!P59</f>
        <v>0</v>
      </c>
      <c r="Q57" s="629"/>
      <c r="R57" s="629"/>
      <c r="S57" s="629"/>
      <c r="T57" s="629"/>
      <c r="U57" s="629"/>
      <c r="V57" s="629"/>
      <c r="W57" s="630">
        <f>入力シート!W59</f>
        <v>0</v>
      </c>
      <c r="X57" s="631"/>
      <c r="Y57" s="631"/>
      <c r="Z57" s="631"/>
      <c r="AA57" s="631"/>
      <c r="AB57" s="631"/>
      <c r="AC57" s="631"/>
      <c r="AD57" s="631"/>
      <c r="AE57" s="632"/>
      <c r="AF57" s="628">
        <f>入力シート!AF59</f>
        <v>0</v>
      </c>
      <c r="AG57" s="629"/>
      <c r="AH57" s="629"/>
      <c r="AI57" s="629"/>
      <c r="AJ57" s="629"/>
      <c r="AK57" s="629"/>
      <c r="AL57" s="629"/>
      <c r="AM57" s="629"/>
      <c r="AN57" s="645"/>
      <c r="AO57" s="627">
        <f>入力シート!AO59</f>
        <v>0</v>
      </c>
      <c r="AP57" s="489"/>
      <c r="AQ57" s="607">
        <f>入力シート!AQ59</f>
        <v>0</v>
      </c>
      <c r="AR57" s="486"/>
      <c r="AS57" s="486"/>
      <c r="AT57" s="589">
        <f>入力シート!AT59</f>
        <v>0</v>
      </c>
      <c r="AU57" s="486"/>
      <c r="AV57" s="589">
        <f>入力シート!AV59</f>
        <v>0</v>
      </c>
      <c r="AW57" s="489"/>
      <c r="AX57" s="652">
        <f>入力シート!AX59</f>
        <v>0</v>
      </c>
      <c r="AY57" s="456"/>
      <c r="AZ57" s="488">
        <f>入力シート!AZ59</f>
        <v>0</v>
      </c>
      <c r="BA57" s="489"/>
      <c r="BB57" s="488">
        <f>入力シート!BB59</f>
        <v>0</v>
      </c>
      <c r="BC57" s="489"/>
      <c r="BD57" s="488">
        <f>入力シート!BD59</f>
        <v>0</v>
      </c>
      <c r="BE57" s="489"/>
      <c r="BF57" s="488">
        <f>入力シート!BF59</f>
        <v>0</v>
      </c>
      <c r="BG57" s="489"/>
      <c r="BH57" s="488">
        <f>入力シート!BH59</f>
        <v>0</v>
      </c>
      <c r="BI57" s="486"/>
      <c r="BJ57" s="486">
        <f>入力シート!BJ59</f>
        <v>0</v>
      </c>
      <c r="BK57" s="489"/>
      <c r="BL57" s="485">
        <f>入力シート!BL59</f>
        <v>0</v>
      </c>
      <c r="BM57" s="486"/>
      <c r="BN57" s="486">
        <f>入力シート!BN59</f>
        <v>0</v>
      </c>
      <c r="BO57" s="487"/>
      <c r="BP57" s="488">
        <f>入力シート!BP59</f>
        <v>0</v>
      </c>
      <c r="BQ57" s="486"/>
      <c r="BR57" s="486">
        <f>入力シート!BR59</f>
        <v>0</v>
      </c>
      <c r="BS57" s="489"/>
      <c r="BT57" s="485">
        <f>入力シート!BT59</f>
        <v>0</v>
      </c>
      <c r="BU57" s="486"/>
      <c r="BV57" s="486">
        <f>入力シート!BV59</f>
        <v>0</v>
      </c>
      <c r="BW57" s="487"/>
      <c r="BX57" s="488">
        <f>入力シート!BX59</f>
        <v>0</v>
      </c>
      <c r="BY57" s="486"/>
      <c r="BZ57" s="486">
        <f>入力シート!BZ59</f>
        <v>0</v>
      </c>
      <c r="CA57" s="489"/>
      <c r="CB57" s="488">
        <f>入力シート!CB59</f>
        <v>0</v>
      </c>
      <c r="CC57" s="486"/>
      <c r="CD57" s="486">
        <f>入力シート!CD59</f>
        <v>0</v>
      </c>
      <c r="CE57" s="489"/>
      <c r="CF57" s="485">
        <f>入力シート!CF59</f>
        <v>0</v>
      </c>
      <c r="CG57" s="486"/>
      <c r="CH57" s="486">
        <f>入力シート!CH59</f>
        <v>0</v>
      </c>
      <c r="CI57" s="615"/>
      <c r="CJ57" s="729"/>
      <c r="CK57" s="730"/>
      <c r="CL57" s="730"/>
      <c r="CM57" s="731"/>
      <c r="CN57" s="732"/>
      <c r="CO57" s="732"/>
      <c r="CP57" s="732"/>
      <c r="CQ57" s="733"/>
      <c r="CR57" s="56" t="str">
        <f t="shared" si="0"/>
        <v>-</v>
      </c>
      <c r="CS57" s="72" t="str">
        <f t="shared" si="1"/>
        <v>-</v>
      </c>
      <c r="CT57" s="72" t="str">
        <f t="shared" si="2"/>
        <v>-</v>
      </c>
      <c r="CU57" s="72" t="str">
        <f t="shared" si="3"/>
        <v>-</v>
      </c>
      <c r="CV57" s="57" t="str">
        <f t="shared" si="4"/>
        <v>-</v>
      </c>
      <c r="CW57" s="57" t="str">
        <f t="shared" si="5"/>
        <v>-</v>
      </c>
      <c r="CX57" s="57" t="str">
        <f t="shared" si="6"/>
        <v>-</v>
      </c>
      <c r="CY57" s="57" t="str">
        <f t="shared" si="7"/>
        <v>-</v>
      </c>
      <c r="CZ57" s="57" t="str">
        <f t="shared" si="8"/>
        <v>-</v>
      </c>
      <c r="DA57" s="57" t="str">
        <f t="shared" si="9"/>
        <v>-</v>
      </c>
      <c r="DB57" s="58" t="str">
        <f t="shared" si="10"/>
        <v>-</v>
      </c>
    </row>
    <row r="58" spans="1:106" x14ac:dyDescent="0.15">
      <c r="A58" s="633">
        <v>34</v>
      </c>
      <c r="B58" s="634"/>
      <c r="C58" s="607">
        <f>入力シート!C60</f>
        <v>0</v>
      </c>
      <c r="D58" s="486"/>
      <c r="E58" s="486"/>
      <c r="F58" s="486"/>
      <c r="G58" s="589">
        <f>入力シート!G60</f>
        <v>0</v>
      </c>
      <c r="H58" s="486"/>
      <c r="I58" s="486"/>
      <c r="J58" s="486"/>
      <c r="K58" s="589">
        <f>入力シート!K60</f>
        <v>0</v>
      </c>
      <c r="L58" s="486"/>
      <c r="M58" s="486"/>
      <c r="N58" s="486"/>
      <c r="O58" s="489"/>
      <c r="P58" s="628">
        <f>入力シート!P60</f>
        <v>0</v>
      </c>
      <c r="Q58" s="629"/>
      <c r="R58" s="629"/>
      <c r="S58" s="629"/>
      <c r="T58" s="629"/>
      <c r="U58" s="629"/>
      <c r="V58" s="629"/>
      <c r="W58" s="630">
        <f>入力シート!W60</f>
        <v>0</v>
      </c>
      <c r="X58" s="631"/>
      <c r="Y58" s="631"/>
      <c r="Z58" s="631"/>
      <c r="AA58" s="631"/>
      <c r="AB58" s="631"/>
      <c r="AC58" s="631"/>
      <c r="AD58" s="631"/>
      <c r="AE58" s="632"/>
      <c r="AF58" s="628">
        <f>入力シート!AF60</f>
        <v>0</v>
      </c>
      <c r="AG58" s="629"/>
      <c r="AH58" s="629"/>
      <c r="AI58" s="629"/>
      <c r="AJ58" s="629"/>
      <c r="AK58" s="629"/>
      <c r="AL58" s="629"/>
      <c r="AM58" s="629"/>
      <c r="AN58" s="645"/>
      <c r="AO58" s="627">
        <f>入力シート!AO60</f>
        <v>0</v>
      </c>
      <c r="AP58" s="489"/>
      <c r="AQ58" s="607">
        <f>入力シート!AQ60</f>
        <v>0</v>
      </c>
      <c r="AR58" s="486"/>
      <c r="AS58" s="486"/>
      <c r="AT58" s="589">
        <f>入力シート!AT60</f>
        <v>0</v>
      </c>
      <c r="AU58" s="486"/>
      <c r="AV58" s="589">
        <f>入力シート!AV60</f>
        <v>0</v>
      </c>
      <c r="AW58" s="489"/>
      <c r="AX58" s="652">
        <f>入力シート!AX60</f>
        <v>0</v>
      </c>
      <c r="AY58" s="456"/>
      <c r="AZ58" s="488">
        <f>入力シート!AZ60</f>
        <v>0</v>
      </c>
      <c r="BA58" s="489"/>
      <c r="BB58" s="488">
        <f>入力シート!BB60</f>
        <v>0</v>
      </c>
      <c r="BC58" s="489"/>
      <c r="BD58" s="488">
        <f>入力シート!BD60</f>
        <v>0</v>
      </c>
      <c r="BE58" s="489"/>
      <c r="BF58" s="488">
        <f>入力シート!BF60</f>
        <v>0</v>
      </c>
      <c r="BG58" s="489"/>
      <c r="BH58" s="488">
        <f>入力シート!BH60</f>
        <v>0</v>
      </c>
      <c r="BI58" s="486"/>
      <c r="BJ58" s="486">
        <f>入力シート!BJ60</f>
        <v>0</v>
      </c>
      <c r="BK58" s="489"/>
      <c r="BL58" s="485">
        <f>入力シート!BL60</f>
        <v>0</v>
      </c>
      <c r="BM58" s="486"/>
      <c r="BN58" s="486">
        <f>入力シート!BN60</f>
        <v>0</v>
      </c>
      <c r="BO58" s="487"/>
      <c r="BP58" s="488">
        <f>入力シート!BP60</f>
        <v>0</v>
      </c>
      <c r="BQ58" s="486"/>
      <c r="BR58" s="486">
        <f>入力シート!BR60</f>
        <v>0</v>
      </c>
      <c r="BS58" s="489"/>
      <c r="BT58" s="485">
        <f>入力シート!BT60</f>
        <v>0</v>
      </c>
      <c r="BU58" s="486"/>
      <c r="BV58" s="486">
        <f>入力シート!BV60</f>
        <v>0</v>
      </c>
      <c r="BW58" s="487"/>
      <c r="BX58" s="488">
        <f>入力シート!BX60</f>
        <v>0</v>
      </c>
      <c r="BY58" s="486"/>
      <c r="BZ58" s="486">
        <f>入力シート!BZ60</f>
        <v>0</v>
      </c>
      <c r="CA58" s="489"/>
      <c r="CB58" s="488">
        <f>入力シート!CB60</f>
        <v>0</v>
      </c>
      <c r="CC58" s="486"/>
      <c r="CD58" s="486">
        <f>入力シート!CD60</f>
        <v>0</v>
      </c>
      <c r="CE58" s="489"/>
      <c r="CF58" s="485">
        <f>入力シート!CF60</f>
        <v>0</v>
      </c>
      <c r="CG58" s="486"/>
      <c r="CH58" s="486">
        <f>入力シート!CH60</f>
        <v>0</v>
      </c>
      <c r="CI58" s="615"/>
      <c r="CJ58" s="729"/>
      <c r="CK58" s="730"/>
      <c r="CL58" s="730"/>
      <c r="CM58" s="731"/>
      <c r="CN58" s="732"/>
      <c r="CO58" s="732"/>
      <c r="CP58" s="732"/>
      <c r="CQ58" s="733"/>
      <c r="CR58" s="56" t="str">
        <f t="shared" si="0"/>
        <v>-</v>
      </c>
      <c r="CS58" s="72" t="str">
        <f t="shared" si="1"/>
        <v>-</v>
      </c>
      <c r="CT58" s="72" t="str">
        <f t="shared" si="2"/>
        <v>-</v>
      </c>
      <c r="CU58" s="72" t="str">
        <f t="shared" si="3"/>
        <v>-</v>
      </c>
      <c r="CV58" s="57" t="str">
        <f t="shared" si="4"/>
        <v>-</v>
      </c>
      <c r="CW58" s="57" t="str">
        <f t="shared" si="5"/>
        <v>-</v>
      </c>
      <c r="CX58" s="57" t="str">
        <f t="shared" si="6"/>
        <v>-</v>
      </c>
      <c r="CY58" s="57" t="str">
        <f t="shared" si="7"/>
        <v>-</v>
      </c>
      <c r="CZ58" s="57" t="str">
        <f t="shared" si="8"/>
        <v>-</v>
      </c>
      <c r="DA58" s="57" t="str">
        <f t="shared" si="9"/>
        <v>-</v>
      </c>
      <c r="DB58" s="58" t="str">
        <f t="shared" si="10"/>
        <v>-</v>
      </c>
    </row>
    <row r="59" spans="1:106" x14ac:dyDescent="0.15">
      <c r="A59" s="633">
        <v>35</v>
      </c>
      <c r="B59" s="634"/>
      <c r="C59" s="607">
        <f>入力シート!C61</f>
        <v>0</v>
      </c>
      <c r="D59" s="486"/>
      <c r="E59" s="486"/>
      <c r="F59" s="486"/>
      <c r="G59" s="589">
        <f>入力シート!G61</f>
        <v>0</v>
      </c>
      <c r="H59" s="486"/>
      <c r="I59" s="486"/>
      <c r="J59" s="486"/>
      <c r="K59" s="589">
        <f>入力シート!K61</f>
        <v>0</v>
      </c>
      <c r="L59" s="486"/>
      <c r="M59" s="486"/>
      <c r="N59" s="486"/>
      <c r="O59" s="489"/>
      <c r="P59" s="628">
        <f>入力シート!P61</f>
        <v>0</v>
      </c>
      <c r="Q59" s="629"/>
      <c r="R59" s="629"/>
      <c r="S59" s="629"/>
      <c r="T59" s="629"/>
      <c r="U59" s="629"/>
      <c r="V59" s="629"/>
      <c r="W59" s="630">
        <f>入力シート!W61</f>
        <v>0</v>
      </c>
      <c r="X59" s="631"/>
      <c r="Y59" s="631"/>
      <c r="Z59" s="631"/>
      <c r="AA59" s="631"/>
      <c r="AB59" s="631"/>
      <c r="AC59" s="631"/>
      <c r="AD59" s="631"/>
      <c r="AE59" s="632"/>
      <c r="AF59" s="628">
        <f>入力シート!AF61</f>
        <v>0</v>
      </c>
      <c r="AG59" s="629"/>
      <c r="AH59" s="629"/>
      <c r="AI59" s="629"/>
      <c r="AJ59" s="629"/>
      <c r="AK59" s="629"/>
      <c r="AL59" s="629"/>
      <c r="AM59" s="629"/>
      <c r="AN59" s="645"/>
      <c r="AO59" s="627">
        <f>入力シート!AO61</f>
        <v>0</v>
      </c>
      <c r="AP59" s="489"/>
      <c r="AQ59" s="607">
        <f>入力シート!AQ61</f>
        <v>0</v>
      </c>
      <c r="AR59" s="486"/>
      <c r="AS59" s="486"/>
      <c r="AT59" s="589">
        <f>入力シート!AT61</f>
        <v>0</v>
      </c>
      <c r="AU59" s="486"/>
      <c r="AV59" s="589">
        <f>入力シート!AV61</f>
        <v>0</v>
      </c>
      <c r="AW59" s="489"/>
      <c r="AX59" s="652">
        <f>入力シート!AX61</f>
        <v>0</v>
      </c>
      <c r="AY59" s="456"/>
      <c r="AZ59" s="488">
        <f>入力シート!AZ61</f>
        <v>0</v>
      </c>
      <c r="BA59" s="489"/>
      <c r="BB59" s="488">
        <f>入力シート!BB61</f>
        <v>0</v>
      </c>
      <c r="BC59" s="489"/>
      <c r="BD59" s="488">
        <f>入力シート!BD61</f>
        <v>0</v>
      </c>
      <c r="BE59" s="489"/>
      <c r="BF59" s="488">
        <f>入力シート!BF61</f>
        <v>0</v>
      </c>
      <c r="BG59" s="489"/>
      <c r="BH59" s="488">
        <f>入力シート!BH61</f>
        <v>0</v>
      </c>
      <c r="BI59" s="486"/>
      <c r="BJ59" s="486">
        <f>入力シート!BJ61</f>
        <v>0</v>
      </c>
      <c r="BK59" s="489"/>
      <c r="BL59" s="485">
        <f>入力シート!BL61</f>
        <v>0</v>
      </c>
      <c r="BM59" s="486"/>
      <c r="BN59" s="486">
        <f>入力シート!BN61</f>
        <v>0</v>
      </c>
      <c r="BO59" s="487"/>
      <c r="BP59" s="488">
        <f>入力シート!BP61</f>
        <v>0</v>
      </c>
      <c r="BQ59" s="486"/>
      <c r="BR59" s="486">
        <f>入力シート!BR61</f>
        <v>0</v>
      </c>
      <c r="BS59" s="489"/>
      <c r="BT59" s="485">
        <f>入力シート!BT61</f>
        <v>0</v>
      </c>
      <c r="BU59" s="486"/>
      <c r="BV59" s="486">
        <f>入力シート!BV61</f>
        <v>0</v>
      </c>
      <c r="BW59" s="487"/>
      <c r="BX59" s="488">
        <f>入力シート!BX61</f>
        <v>0</v>
      </c>
      <c r="BY59" s="486"/>
      <c r="BZ59" s="486">
        <f>入力シート!BZ61</f>
        <v>0</v>
      </c>
      <c r="CA59" s="489"/>
      <c r="CB59" s="488">
        <f>入力シート!CB61</f>
        <v>0</v>
      </c>
      <c r="CC59" s="486"/>
      <c r="CD59" s="486">
        <f>入力シート!CD61</f>
        <v>0</v>
      </c>
      <c r="CE59" s="489"/>
      <c r="CF59" s="485">
        <f>入力シート!CF61</f>
        <v>0</v>
      </c>
      <c r="CG59" s="486"/>
      <c r="CH59" s="486">
        <f>入力シート!CH61</f>
        <v>0</v>
      </c>
      <c r="CI59" s="615"/>
      <c r="CJ59" s="729"/>
      <c r="CK59" s="730"/>
      <c r="CL59" s="730"/>
      <c r="CM59" s="731"/>
      <c r="CN59" s="732"/>
      <c r="CO59" s="732"/>
      <c r="CP59" s="732"/>
      <c r="CQ59" s="733"/>
      <c r="CR59" s="56" t="str">
        <f t="shared" si="0"/>
        <v>-</v>
      </c>
      <c r="CS59" s="72" t="str">
        <f t="shared" si="1"/>
        <v>-</v>
      </c>
      <c r="CT59" s="72" t="str">
        <f t="shared" si="2"/>
        <v>-</v>
      </c>
      <c r="CU59" s="72" t="str">
        <f t="shared" si="3"/>
        <v>-</v>
      </c>
      <c r="CV59" s="57" t="str">
        <f t="shared" si="4"/>
        <v>-</v>
      </c>
      <c r="CW59" s="57" t="str">
        <f t="shared" si="5"/>
        <v>-</v>
      </c>
      <c r="CX59" s="57" t="str">
        <f t="shared" si="6"/>
        <v>-</v>
      </c>
      <c r="CY59" s="57" t="str">
        <f t="shared" si="7"/>
        <v>-</v>
      </c>
      <c r="CZ59" s="57" t="str">
        <f t="shared" si="8"/>
        <v>-</v>
      </c>
      <c r="DA59" s="57" t="str">
        <f t="shared" si="9"/>
        <v>-</v>
      </c>
      <c r="DB59" s="58" t="str">
        <f t="shared" si="10"/>
        <v>-</v>
      </c>
    </row>
    <row r="60" spans="1:106" x14ac:dyDescent="0.15">
      <c r="A60" s="633">
        <v>36</v>
      </c>
      <c r="B60" s="634"/>
      <c r="C60" s="607">
        <f>入力シート!C62</f>
        <v>0</v>
      </c>
      <c r="D60" s="486"/>
      <c r="E60" s="486"/>
      <c r="F60" s="486"/>
      <c r="G60" s="589">
        <f>入力シート!G62</f>
        <v>0</v>
      </c>
      <c r="H60" s="486"/>
      <c r="I60" s="486"/>
      <c r="J60" s="486"/>
      <c r="K60" s="589">
        <f>入力シート!K62</f>
        <v>0</v>
      </c>
      <c r="L60" s="486"/>
      <c r="M60" s="486"/>
      <c r="N60" s="486"/>
      <c r="O60" s="489"/>
      <c r="P60" s="628">
        <f>入力シート!P62</f>
        <v>0</v>
      </c>
      <c r="Q60" s="629"/>
      <c r="R60" s="629"/>
      <c r="S60" s="629"/>
      <c r="T60" s="629"/>
      <c r="U60" s="629"/>
      <c r="V60" s="629"/>
      <c r="W60" s="630">
        <f>入力シート!W62</f>
        <v>0</v>
      </c>
      <c r="X60" s="631"/>
      <c r="Y60" s="631"/>
      <c r="Z60" s="631"/>
      <c r="AA60" s="631"/>
      <c r="AB60" s="631"/>
      <c r="AC60" s="631"/>
      <c r="AD60" s="631"/>
      <c r="AE60" s="632"/>
      <c r="AF60" s="628">
        <f>入力シート!AF62</f>
        <v>0</v>
      </c>
      <c r="AG60" s="629"/>
      <c r="AH60" s="629"/>
      <c r="AI60" s="629"/>
      <c r="AJ60" s="629"/>
      <c r="AK60" s="629"/>
      <c r="AL60" s="629"/>
      <c r="AM60" s="629"/>
      <c r="AN60" s="645"/>
      <c r="AO60" s="627">
        <f>入力シート!AO62</f>
        <v>0</v>
      </c>
      <c r="AP60" s="489"/>
      <c r="AQ60" s="607">
        <f>入力シート!AQ62</f>
        <v>0</v>
      </c>
      <c r="AR60" s="486"/>
      <c r="AS60" s="486"/>
      <c r="AT60" s="589">
        <f>入力シート!AT62</f>
        <v>0</v>
      </c>
      <c r="AU60" s="486"/>
      <c r="AV60" s="589">
        <f>入力シート!AV62</f>
        <v>0</v>
      </c>
      <c r="AW60" s="489"/>
      <c r="AX60" s="652">
        <f>入力シート!AX62</f>
        <v>0</v>
      </c>
      <c r="AY60" s="456"/>
      <c r="AZ60" s="488">
        <f>入力シート!AZ62</f>
        <v>0</v>
      </c>
      <c r="BA60" s="489"/>
      <c r="BB60" s="488">
        <f>入力シート!BB62</f>
        <v>0</v>
      </c>
      <c r="BC60" s="489"/>
      <c r="BD60" s="488">
        <f>入力シート!BD62</f>
        <v>0</v>
      </c>
      <c r="BE60" s="489"/>
      <c r="BF60" s="488">
        <f>入力シート!BF62</f>
        <v>0</v>
      </c>
      <c r="BG60" s="489"/>
      <c r="BH60" s="488">
        <f>入力シート!BH62</f>
        <v>0</v>
      </c>
      <c r="BI60" s="486"/>
      <c r="BJ60" s="486">
        <f>入力シート!BJ62</f>
        <v>0</v>
      </c>
      <c r="BK60" s="489"/>
      <c r="BL60" s="485">
        <f>入力シート!BL62</f>
        <v>0</v>
      </c>
      <c r="BM60" s="486"/>
      <c r="BN60" s="486">
        <f>入力シート!BN62</f>
        <v>0</v>
      </c>
      <c r="BO60" s="487"/>
      <c r="BP60" s="488">
        <f>入力シート!BP62</f>
        <v>0</v>
      </c>
      <c r="BQ60" s="486"/>
      <c r="BR60" s="486">
        <f>入力シート!BR62</f>
        <v>0</v>
      </c>
      <c r="BS60" s="489"/>
      <c r="BT60" s="485">
        <f>入力シート!BT62</f>
        <v>0</v>
      </c>
      <c r="BU60" s="486"/>
      <c r="BV60" s="486">
        <f>入力シート!BV62</f>
        <v>0</v>
      </c>
      <c r="BW60" s="487"/>
      <c r="BX60" s="488">
        <f>入力シート!BX62</f>
        <v>0</v>
      </c>
      <c r="BY60" s="486"/>
      <c r="BZ60" s="486">
        <f>入力シート!BZ62</f>
        <v>0</v>
      </c>
      <c r="CA60" s="489"/>
      <c r="CB60" s="488">
        <f>入力シート!CB62</f>
        <v>0</v>
      </c>
      <c r="CC60" s="486"/>
      <c r="CD60" s="486">
        <f>入力シート!CD62</f>
        <v>0</v>
      </c>
      <c r="CE60" s="489"/>
      <c r="CF60" s="485">
        <f>入力シート!CF62</f>
        <v>0</v>
      </c>
      <c r="CG60" s="486"/>
      <c r="CH60" s="486">
        <f>入力シート!CH62</f>
        <v>0</v>
      </c>
      <c r="CI60" s="615"/>
      <c r="CJ60" s="729"/>
      <c r="CK60" s="730"/>
      <c r="CL60" s="730"/>
      <c r="CM60" s="731"/>
      <c r="CN60" s="732"/>
      <c r="CO60" s="732"/>
      <c r="CP60" s="732"/>
      <c r="CQ60" s="733"/>
      <c r="CR60" s="56" t="str">
        <f t="shared" si="0"/>
        <v>-</v>
      </c>
      <c r="CS60" s="72" t="str">
        <f t="shared" si="1"/>
        <v>-</v>
      </c>
      <c r="CT60" s="72" t="str">
        <f t="shared" si="2"/>
        <v>-</v>
      </c>
      <c r="CU60" s="72" t="str">
        <f t="shared" si="3"/>
        <v>-</v>
      </c>
      <c r="CV60" s="57" t="str">
        <f t="shared" si="4"/>
        <v>-</v>
      </c>
      <c r="CW60" s="57" t="str">
        <f t="shared" si="5"/>
        <v>-</v>
      </c>
      <c r="CX60" s="57" t="str">
        <f t="shared" si="6"/>
        <v>-</v>
      </c>
      <c r="CY60" s="57" t="str">
        <f t="shared" si="7"/>
        <v>-</v>
      </c>
      <c r="CZ60" s="57" t="str">
        <f t="shared" si="8"/>
        <v>-</v>
      </c>
      <c r="DA60" s="57" t="str">
        <f t="shared" si="9"/>
        <v>-</v>
      </c>
      <c r="DB60" s="58" t="str">
        <f t="shared" si="10"/>
        <v>-</v>
      </c>
    </row>
    <row r="61" spans="1:106" x14ac:dyDescent="0.15">
      <c r="A61" s="633">
        <v>37</v>
      </c>
      <c r="B61" s="634"/>
      <c r="C61" s="607">
        <f>入力シート!C63</f>
        <v>0</v>
      </c>
      <c r="D61" s="486"/>
      <c r="E61" s="486"/>
      <c r="F61" s="486"/>
      <c r="G61" s="589">
        <f>入力シート!G63</f>
        <v>0</v>
      </c>
      <c r="H61" s="486"/>
      <c r="I61" s="486"/>
      <c r="J61" s="486"/>
      <c r="K61" s="589">
        <f>入力シート!K63</f>
        <v>0</v>
      </c>
      <c r="L61" s="486"/>
      <c r="M61" s="486"/>
      <c r="N61" s="486"/>
      <c r="O61" s="489"/>
      <c r="P61" s="628">
        <f>入力シート!P63</f>
        <v>0</v>
      </c>
      <c r="Q61" s="629"/>
      <c r="R61" s="629"/>
      <c r="S61" s="629"/>
      <c r="T61" s="629"/>
      <c r="U61" s="629"/>
      <c r="V61" s="629"/>
      <c r="W61" s="630">
        <f>入力シート!W63</f>
        <v>0</v>
      </c>
      <c r="X61" s="631"/>
      <c r="Y61" s="631"/>
      <c r="Z61" s="631"/>
      <c r="AA61" s="631"/>
      <c r="AB61" s="631"/>
      <c r="AC61" s="631"/>
      <c r="AD61" s="631"/>
      <c r="AE61" s="632"/>
      <c r="AF61" s="628">
        <f>入力シート!AF63</f>
        <v>0</v>
      </c>
      <c r="AG61" s="629"/>
      <c r="AH61" s="629"/>
      <c r="AI61" s="629"/>
      <c r="AJ61" s="629"/>
      <c r="AK61" s="629"/>
      <c r="AL61" s="629"/>
      <c r="AM61" s="629"/>
      <c r="AN61" s="645"/>
      <c r="AO61" s="627">
        <f>入力シート!AO63</f>
        <v>0</v>
      </c>
      <c r="AP61" s="489"/>
      <c r="AQ61" s="607">
        <f>入力シート!AQ63</f>
        <v>0</v>
      </c>
      <c r="AR61" s="486"/>
      <c r="AS61" s="486"/>
      <c r="AT61" s="589">
        <f>入力シート!AT63</f>
        <v>0</v>
      </c>
      <c r="AU61" s="486"/>
      <c r="AV61" s="589">
        <f>入力シート!AV63</f>
        <v>0</v>
      </c>
      <c r="AW61" s="489"/>
      <c r="AX61" s="652">
        <f>入力シート!AX63</f>
        <v>0</v>
      </c>
      <c r="AY61" s="456"/>
      <c r="AZ61" s="488">
        <f>入力シート!AZ63</f>
        <v>0</v>
      </c>
      <c r="BA61" s="489"/>
      <c r="BB61" s="488">
        <f>入力シート!BB63</f>
        <v>0</v>
      </c>
      <c r="BC61" s="489"/>
      <c r="BD61" s="488">
        <f>入力シート!BD63</f>
        <v>0</v>
      </c>
      <c r="BE61" s="489"/>
      <c r="BF61" s="488">
        <f>入力シート!BF63</f>
        <v>0</v>
      </c>
      <c r="BG61" s="489"/>
      <c r="BH61" s="488">
        <f>入力シート!BH63</f>
        <v>0</v>
      </c>
      <c r="BI61" s="486"/>
      <c r="BJ61" s="486">
        <f>入力シート!BJ63</f>
        <v>0</v>
      </c>
      <c r="BK61" s="489"/>
      <c r="BL61" s="485">
        <f>入力シート!BL63</f>
        <v>0</v>
      </c>
      <c r="BM61" s="486"/>
      <c r="BN61" s="486">
        <f>入力シート!BN63</f>
        <v>0</v>
      </c>
      <c r="BO61" s="487"/>
      <c r="BP61" s="488">
        <f>入力シート!BP63</f>
        <v>0</v>
      </c>
      <c r="BQ61" s="486"/>
      <c r="BR61" s="486">
        <f>入力シート!BR63</f>
        <v>0</v>
      </c>
      <c r="BS61" s="489"/>
      <c r="BT61" s="485">
        <f>入力シート!BT63</f>
        <v>0</v>
      </c>
      <c r="BU61" s="486"/>
      <c r="BV61" s="486">
        <f>入力シート!BV63</f>
        <v>0</v>
      </c>
      <c r="BW61" s="487"/>
      <c r="BX61" s="488">
        <f>入力シート!BX63</f>
        <v>0</v>
      </c>
      <c r="BY61" s="486"/>
      <c r="BZ61" s="486">
        <f>入力シート!BZ63</f>
        <v>0</v>
      </c>
      <c r="CA61" s="489"/>
      <c r="CB61" s="488">
        <f>入力シート!CB63</f>
        <v>0</v>
      </c>
      <c r="CC61" s="486"/>
      <c r="CD61" s="486">
        <f>入力シート!CD63</f>
        <v>0</v>
      </c>
      <c r="CE61" s="489"/>
      <c r="CF61" s="485">
        <f>入力シート!CF63</f>
        <v>0</v>
      </c>
      <c r="CG61" s="486"/>
      <c r="CH61" s="486">
        <f>入力シート!CH63</f>
        <v>0</v>
      </c>
      <c r="CI61" s="615"/>
      <c r="CJ61" s="729"/>
      <c r="CK61" s="730"/>
      <c r="CL61" s="730"/>
      <c r="CM61" s="731"/>
      <c r="CN61" s="732"/>
      <c r="CO61" s="732"/>
      <c r="CP61" s="732"/>
      <c r="CQ61" s="733"/>
      <c r="CR61" s="56" t="str">
        <f t="shared" si="0"/>
        <v>-</v>
      </c>
      <c r="CS61" s="72" t="str">
        <f t="shared" si="1"/>
        <v>-</v>
      </c>
      <c r="CT61" s="72" t="str">
        <f t="shared" si="2"/>
        <v>-</v>
      </c>
      <c r="CU61" s="72" t="str">
        <f t="shared" si="3"/>
        <v>-</v>
      </c>
      <c r="CV61" s="57" t="str">
        <f t="shared" si="4"/>
        <v>-</v>
      </c>
      <c r="CW61" s="57" t="str">
        <f t="shared" si="5"/>
        <v>-</v>
      </c>
      <c r="CX61" s="57" t="str">
        <f t="shared" si="6"/>
        <v>-</v>
      </c>
      <c r="CY61" s="57" t="str">
        <f t="shared" si="7"/>
        <v>-</v>
      </c>
      <c r="CZ61" s="57" t="str">
        <f t="shared" si="8"/>
        <v>-</v>
      </c>
      <c r="DA61" s="57" t="str">
        <f t="shared" si="9"/>
        <v>-</v>
      </c>
      <c r="DB61" s="58" t="str">
        <f t="shared" si="10"/>
        <v>-</v>
      </c>
    </row>
    <row r="62" spans="1:106" x14ac:dyDescent="0.15">
      <c r="A62" s="633">
        <v>38</v>
      </c>
      <c r="B62" s="634"/>
      <c r="C62" s="607">
        <f>入力シート!C64</f>
        <v>0</v>
      </c>
      <c r="D62" s="486"/>
      <c r="E62" s="486"/>
      <c r="F62" s="486"/>
      <c r="G62" s="589">
        <f>入力シート!G64</f>
        <v>0</v>
      </c>
      <c r="H62" s="486"/>
      <c r="I62" s="486"/>
      <c r="J62" s="486"/>
      <c r="K62" s="589">
        <f>入力シート!K64</f>
        <v>0</v>
      </c>
      <c r="L62" s="486"/>
      <c r="M62" s="486"/>
      <c r="N62" s="486"/>
      <c r="O62" s="489"/>
      <c r="P62" s="628">
        <f>入力シート!P64</f>
        <v>0</v>
      </c>
      <c r="Q62" s="629"/>
      <c r="R62" s="629"/>
      <c r="S62" s="629"/>
      <c r="T62" s="629"/>
      <c r="U62" s="629"/>
      <c r="V62" s="629"/>
      <c r="W62" s="630">
        <f>入力シート!W64</f>
        <v>0</v>
      </c>
      <c r="X62" s="631"/>
      <c r="Y62" s="631"/>
      <c r="Z62" s="631"/>
      <c r="AA62" s="631"/>
      <c r="AB62" s="631"/>
      <c r="AC62" s="631"/>
      <c r="AD62" s="631"/>
      <c r="AE62" s="632"/>
      <c r="AF62" s="628">
        <f>入力シート!AF64</f>
        <v>0</v>
      </c>
      <c r="AG62" s="629"/>
      <c r="AH62" s="629"/>
      <c r="AI62" s="629"/>
      <c r="AJ62" s="629"/>
      <c r="AK62" s="629"/>
      <c r="AL62" s="629"/>
      <c r="AM62" s="629"/>
      <c r="AN62" s="645"/>
      <c r="AO62" s="627">
        <f>入力シート!AO64</f>
        <v>0</v>
      </c>
      <c r="AP62" s="489"/>
      <c r="AQ62" s="607">
        <f>入力シート!AQ64</f>
        <v>0</v>
      </c>
      <c r="AR62" s="486"/>
      <c r="AS62" s="486"/>
      <c r="AT62" s="589">
        <f>入力シート!AT64</f>
        <v>0</v>
      </c>
      <c r="AU62" s="486"/>
      <c r="AV62" s="589">
        <f>入力シート!AV64</f>
        <v>0</v>
      </c>
      <c r="AW62" s="489"/>
      <c r="AX62" s="652">
        <f>入力シート!AX64</f>
        <v>0</v>
      </c>
      <c r="AY62" s="456"/>
      <c r="AZ62" s="488">
        <f>入力シート!AZ64</f>
        <v>0</v>
      </c>
      <c r="BA62" s="489"/>
      <c r="BB62" s="488">
        <f>入力シート!BB64</f>
        <v>0</v>
      </c>
      <c r="BC62" s="489"/>
      <c r="BD62" s="488">
        <f>入力シート!BD64</f>
        <v>0</v>
      </c>
      <c r="BE62" s="489"/>
      <c r="BF62" s="488">
        <f>入力シート!BF64</f>
        <v>0</v>
      </c>
      <c r="BG62" s="489"/>
      <c r="BH62" s="488">
        <f>入力シート!BH64</f>
        <v>0</v>
      </c>
      <c r="BI62" s="486"/>
      <c r="BJ62" s="486">
        <f>入力シート!BJ64</f>
        <v>0</v>
      </c>
      <c r="BK62" s="489"/>
      <c r="BL62" s="485">
        <f>入力シート!BL64</f>
        <v>0</v>
      </c>
      <c r="BM62" s="486"/>
      <c r="BN62" s="486">
        <f>入力シート!BN64</f>
        <v>0</v>
      </c>
      <c r="BO62" s="487"/>
      <c r="BP62" s="488">
        <f>入力シート!BP64</f>
        <v>0</v>
      </c>
      <c r="BQ62" s="486"/>
      <c r="BR62" s="486">
        <f>入力シート!BR64</f>
        <v>0</v>
      </c>
      <c r="BS62" s="489"/>
      <c r="BT62" s="485">
        <f>入力シート!BT64</f>
        <v>0</v>
      </c>
      <c r="BU62" s="486"/>
      <c r="BV62" s="486">
        <f>入力シート!BV64</f>
        <v>0</v>
      </c>
      <c r="BW62" s="487"/>
      <c r="BX62" s="488">
        <f>入力シート!BX64</f>
        <v>0</v>
      </c>
      <c r="BY62" s="486"/>
      <c r="BZ62" s="486">
        <f>入力シート!BZ64</f>
        <v>0</v>
      </c>
      <c r="CA62" s="489"/>
      <c r="CB62" s="488">
        <f>入力シート!CB64</f>
        <v>0</v>
      </c>
      <c r="CC62" s="486"/>
      <c r="CD62" s="486">
        <f>入力シート!CD64</f>
        <v>0</v>
      </c>
      <c r="CE62" s="489"/>
      <c r="CF62" s="485">
        <f>入力シート!CF64</f>
        <v>0</v>
      </c>
      <c r="CG62" s="486"/>
      <c r="CH62" s="486">
        <f>入力シート!CH64</f>
        <v>0</v>
      </c>
      <c r="CI62" s="615"/>
      <c r="CJ62" s="729"/>
      <c r="CK62" s="730"/>
      <c r="CL62" s="730"/>
      <c r="CM62" s="731"/>
      <c r="CN62" s="732"/>
      <c r="CO62" s="732"/>
      <c r="CP62" s="732"/>
      <c r="CQ62" s="733"/>
      <c r="CR62" s="56" t="str">
        <f t="shared" si="0"/>
        <v>-</v>
      </c>
      <c r="CS62" s="72" t="str">
        <f t="shared" si="1"/>
        <v>-</v>
      </c>
      <c r="CT62" s="72" t="str">
        <f t="shared" si="2"/>
        <v>-</v>
      </c>
      <c r="CU62" s="72" t="str">
        <f t="shared" si="3"/>
        <v>-</v>
      </c>
      <c r="CV62" s="57" t="str">
        <f t="shared" si="4"/>
        <v>-</v>
      </c>
      <c r="CW62" s="57" t="str">
        <f t="shared" si="5"/>
        <v>-</v>
      </c>
      <c r="CX62" s="57" t="str">
        <f t="shared" si="6"/>
        <v>-</v>
      </c>
      <c r="CY62" s="57" t="str">
        <f t="shared" si="7"/>
        <v>-</v>
      </c>
      <c r="CZ62" s="57" t="str">
        <f t="shared" si="8"/>
        <v>-</v>
      </c>
      <c r="DA62" s="57" t="str">
        <f t="shared" si="9"/>
        <v>-</v>
      </c>
      <c r="DB62" s="58" t="str">
        <f t="shared" si="10"/>
        <v>-</v>
      </c>
    </row>
    <row r="63" spans="1:106" x14ac:dyDescent="0.15">
      <c r="A63" s="633">
        <v>39</v>
      </c>
      <c r="B63" s="634"/>
      <c r="C63" s="607">
        <f>入力シート!C65</f>
        <v>0</v>
      </c>
      <c r="D63" s="486"/>
      <c r="E63" s="486"/>
      <c r="F63" s="486"/>
      <c r="G63" s="589">
        <f>入力シート!G65</f>
        <v>0</v>
      </c>
      <c r="H63" s="486"/>
      <c r="I63" s="486"/>
      <c r="J63" s="486"/>
      <c r="K63" s="589">
        <f>入力シート!K65</f>
        <v>0</v>
      </c>
      <c r="L63" s="486"/>
      <c r="M63" s="486"/>
      <c r="N63" s="486"/>
      <c r="O63" s="489"/>
      <c r="P63" s="628">
        <f>入力シート!P65</f>
        <v>0</v>
      </c>
      <c r="Q63" s="629"/>
      <c r="R63" s="629"/>
      <c r="S63" s="629"/>
      <c r="T63" s="629"/>
      <c r="U63" s="629"/>
      <c r="V63" s="629"/>
      <c r="W63" s="630">
        <f>入力シート!W65</f>
        <v>0</v>
      </c>
      <c r="X63" s="631"/>
      <c r="Y63" s="631"/>
      <c r="Z63" s="631"/>
      <c r="AA63" s="631"/>
      <c r="AB63" s="631"/>
      <c r="AC63" s="631"/>
      <c r="AD63" s="631"/>
      <c r="AE63" s="632"/>
      <c r="AF63" s="628">
        <f>入力シート!AF65</f>
        <v>0</v>
      </c>
      <c r="AG63" s="629"/>
      <c r="AH63" s="629"/>
      <c r="AI63" s="629"/>
      <c r="AJ63" s="629"/>
      <c r="AK63" s="629"/>
      <c r="AL63" s="629"/>
      <c r="AM63" s="629"/>
      <c r="AN63" s="645"/>
      <c r="AO63" s="627">
        <f>入力シート!AO65</f>
        <v>0</v>
      </c>
      <c r="AP63" s="489"/>
      <c r="AQ63" s="607">
        <f>入力シート!AQ65</f>
        <v>0</v>
      </c>
      <c r="AR63" s="486"/>
      <c r="AS63" s="486"/>
      <c r="AT63" s="589">
        <f>入力シート!AT65</f>
        <v>0</v>
      </c>
      <c r="AU63" s="486"/>
      <c r="AV63" s="589">
        <f>入力シート!AV65</f>
        <v>0</v>
      </c>
      <c r="AW63" s="489"/>
      <c r="AX63" s="652">
        <f>入力シート!AX65</f>
        <v>0</v>
      </c>
      <c r="AY63" s="456"/>
      <c r="AZ63" s="488">
        <f>入力シート!AZ65</f>
        <v>0</v>
      </c>
      <c r="BA63" s="489"/>
      <c r="BB63" s="488">
        <f>入力シート!BB65</f>
        <v>0</v>
      </c>
      <c r="BC63" s="489"/>
      <c r="BD63" s="488">
        <f>入力シート!BD65</f>
        <v>0</v>
      </c>
      <c r="BE63" s="489"/>
      <c r="BF63" s="488">
        <f>入力シート!BF65</f>
        <v>0</v>
      </c>
      <c r="BG63" s="489"/>
      <c r="BH63" s="488">
        <f>入力シート!BH65</f>
        <v>0</v>
      </c>
      <c r="BI63" s="486"/>
      <c r="BJ63" s="486">
        <f>入力シート!BJ65</f>
        <v>0</v>
      </c>
      <c r="BK63" s="489"/>
      <c r="BL63" s="485">
        <f>入力シート!BL65</f>
        <v>0</v>
      </c>
      <c r="BM63" s="486"/>
      <c r="BN63" s="486">
        <f>入力シート!BN65</f>
        <v>0</v>
      </c>
      <c r="BO63" s="487"/>
      <c r="BP63" s="488">
        <f>入力シート!BP65</f>
        <v>0</v>
      </c>
      <c r="BQ63" s="486"/>
      <c r="BR63" s="486">
        <f>入力シート!BR65</f>
        <v>0</v>
      </c>
      <c r="BS63" s="489"/>
      <c r="BT63" s="485">
        <f>入力シート!BT65</f>
        <v>0</v>
      </c>
      <c r="BU63" s="486"/>
      <c r="BV63" s="486">
        <f>入力シート!BV65</f>
        <v>0</v>
      </c>
      <c r="BW63" s="487"/>
      <c r="BX63" s="488">
        <f>入力シート!BX65</f>
        <v>0</v>
      </c>
      <c r="BY63" s="486"/>
      <c r="BZ63" s="486">
        <f>入力シート!BZ65</f>
        <v>0</v>
      </c>
      <c r="CA63" s="489"/>
      <c r="CB63" s="488">
        <f>入力シート!CB65</f>
        <v>0</v>
      </c>
      <c r="CC63" s="486"/>
      <c r="CD63" s="486">
        <f>入力シート!CD65</f>
        <v>0</v>
      </c>
      <c r="CE63" s="489"/>
      <c r="CF63" s="485">
        <f>入力シート!CF65</f>
        <v>0</v>
      </c>
      <c r="CG63" s="486"/>
      <c r="CH63" s="486">
        <f>入力シート!CH65</f>
        <v>0</v>
      </c>
      <c r="CI63" s="615"/>
      <c r="CJ63" s="729"/>
      <c r="CK63" s="730"/>
      <c r="CL63" s="730"/>
      <c r="CM63" s="731"/>
      <c r="CN63" s="732"/>
      <c r="CO63" s="732"/>
      <c r="CP63" s="732"/>
      <c r="CQ63" s="733"/>
      <c r="CR63" s="56" t="str">
        <f t="shared" si="0"/>
        <v>-</v>
      </c>
      <c r="CS63" s="72" t="str">
        <f t="shared" si="1"/>
        <v>-</v>
      </c>
      <c r="CT63" s="72" t="str">
        <f t="shared" si="2"/>
        <v>-</v>
      </c>
      <c r="CU63" s="72" t="str">
        <f t="shared" si="3"/>
        <v>-</v>
      </c>
      <c r="CV63" s="57" t="str">
        <f t="shared" si="4"/>
        <v>-</v>
      </c>
      <c r="CW63" s="57" t="str">
        <f t="shared" si="5"/>
        <v>-</v>
      </c>
      <c r="CX63" s="57" t="str">
        <f t="shared" si="6"/>
        <v>-</v>
      </c>
      <c r="CY63" s="57" t="str">
        <f t="shared" si="7"/>
        <v>-</v>
      </c>
      <c r="CZ63" s="57" t="str">
        <f t="shared" si="8"/>
        <v>-</v>
      </c>
      <c r="DA63" s="57" t="str">
        <f t="shared" si="9"/>
        <v>-</v>
      </c>
      <c r="DB63" s="58" t="str">
        <f t="shared" si="10"/>
        <v>-</v>
      </c>
    </row>
    <row r="64" spans="1:106" x14ac:dyDescent="0.15">
      <c r="A64" s="633">
        <v>40</v>
      </c>
      <c r="B64" s="634"/>
      <c r="C64" s="607">
        <f>入力シート!C66</f>
        <v>0</v>
      </c>
      <c r="D64" s="486"/>
      <c r="E64" s="486"/>
      <c r="F64" s="486"/>
      <c r="G64" s="589">
        <f>入力シート!G66</f>
        <v>0</v>
      </c>
      <c r="H64" s="486"/>
      <c r="I64" s="486"/>
      <c r="J64" s="486"/>
      <c r="K64" s="589">
        <f>入力シート!K66</f>
        <v>0</v>
      </c>
      <c r="L64" s="486"/>
      <c r="M64" s="486"/>
      <c r="N64" s="486"/>
      <c r="O64" s="489"/>
      <c r="P64" s="628">
        <f>入力シート!P66</f>
        <v>0</v>
      </c>
      <c r="Q64" s="629"/>
      <c r="R64" s="629"/>
      <c r="S64" s="629"/>
      <c r="T64" s="629"/>
      <c r="U64" s="629"/>
      <c r="V64" s="629"/>
      <c r="W64" s="630">
        <f>入力シート!W66</f>
        <v>0</v>
      </c>
      <c r="X64" s="631"/>
      <c r="Y64" s="631"/>
      <c r="Z64" s="631"/>
      <c r="AA64" s="631"/>
      <c r="AB64" s="631"/>
      <c r="AC64" s="631"/>
      <c r="AD64" s="631"/>
      <c r="AE64" s="632"/>
      <c r="AF64" s="628">
        <f>入力シート!AF66</f>
        <v>0</v>
      </c>
      <c r="AG64" s="629"/>
      <c r="AH64" s="629"/>
      <c r="AI64" s="629"/>
      <c r="AJ64" s="629"/>
      <c r="AK64" s="629"/>
      <c r="AL64" s="629"/>
      <c r="AM64" s="629"/>
      <c r="AN64" s="645"/>
      <c r="AO64" s="627">
        <f>入力シート!AO66</f>
        <v>0</v>
      </c>
      <c r="AP64" s="489"/>
      <c r="AQ64" s="607">
        <f>入力シート!AQ66</f>
        <v>0</v>
      </c>
      <c r="AR64" s="486"/>
      <c r="AS64" s="486"/>
      <c r="AT64" s="589">
        <f>入力シート!AT66</f>
        <v>0</v>
      </c>
      <c r="AU64" s="486"/>
      <c r="AV64" s="589">
        <f>入力シート!AV66</f>
        <v>0</v>
      </c>
      <c r="AW64" s="489"/>
      <c r="AX64" s="652">
        <f>入力シート!AX66</f>
        <v>0</v>
      </c>
      <c r="AY64" s="456"/>
      <c r="AZ64" s="488">
        <f>入力シート!AZ66</f>
        <v>0</v>
      </c>
      <c r="BA64" s="489"/>
      <c r="BB64" s="488">
        <f>入力シート!BB66</f>
        <v>0</v>
      </c>
      <c r="BC64" s="489"/>
      <c r="BD64" s="488">
        <f>入力シート!BD66</f>
        <v>0</v>
      </c>
      <c r="BE64" s="489"/>
      <c r="BF64" s="488">
        <f>入力シート!BF66</f>
        <v>0</v>
      </c>
      <c r="BG64" s="489"/>
      <c r="BH64" s="488">
        <f>入力シート!BH66</f>
        <v>0</v>
      </c>
      <c r="BI64" s="486"/>
      <c r="BJ64" s="486">
        <f>入力シート!BJ66</f>
        <v>0</v>
      </c>
      <c r="BK64" s="489"/>
      <c r="BL64" s="485">
        <f>入力シート!BL66</f>
        <v>0</v>
      </c>
      <c r="BM64" s="486"/>
      <c r="BN64" s="486">
        <f>入力シート!BN66</f>
        <v>0</v>
      </c>
      <c r="BO64" s="487"/>
      <c r="BP64" s="488">
        <f>入力シート!BP66</f>
        <v>0</v>
      </c>
      <c r="BQ64" s="486"/>
      <c r="BR64" s="486">
        <f>入力シート!BR66</f>
        <v>0</v>
      </c>
      <c r="BS64" s="489"/>
      <c r="BT64" s="485">
        <f>入力シート!BT66</f>
        <v>0</v>
      </c>
      <c r="BU64" s="486"/>
      <c r="BV64" s="486">
        <f>入力シート!BV66</f>
        <v>0</v>
      </c>
      <c r="BW64" s="487"/>
      <c r="BX64" s="488">
        <f>入力シート!BX66</f>
        <v>0</v>
      </c>
      <c r="BY64" s="486"/>
      <c r="BZ64" s="486">
        <f>入力シート!BZ66</f>
        <v>0</v>
      </c>
      <c r="CA64" s="489"/>
      <c r="CB64" s="488">
        <f>入力シート!CB66</f>
        <v>0</v>
      </c>
      <c r="CC64" s="486"/>
      <c r="CD64" s="486">
        <f>入力シート!CD66</f>
        <v>0</v>
      </c>
      <c r="CE64" s="489"/>
      <c r="CF64" s="485">
        <f>入力シート!CF66</f>
        <v>0</v>
      </c>
      <c r="CG64" s="486"/>
      <c r="CH64" s="486">
        <f>入力シート!CH66</f>
        <v>0</v>
      </c>
      <c r="CI64" s="615"/>
      <c r="CJ64" s="729"/>
      <c r="CK64" s="730"/>
      <c r="CL64" s="730"/>
      <c r="CM64" s="731"/>
      <c r="CN64" s="732"/>
      <c r="CO64" s="732"/>
      <c r="CP64" s="732"/>
      <c r="CQ64" s="733"/>
      <c r="CR64" s="56" t="str">
        <f t="shared" si="0"/>
        <v>-</v>
      </c>
      <c r="CS64" s="72" t="str">
        <f t="shared" si="1"/>
        <v>-</v>
      </c>
      <c r="CT64" s="72" t="str">
        <f t="shared" si="2"/>
        <v>-</v>
      </c>
      <c r="CU64" s="72" t="str">
        <f t="shared" si="3"/>
        <v>-</v>
      </c>
      <c r="CV64" s="57" t="str">
        <f t="shared" si="4"/>
        <v>-</v>
      </c>
      <c r="CW64" s="57" t="str">
        <f t="shared" si="5"/>
        <v>-</v>
      </c>
      <c r="CX64" s="57" t="str">
        <f t="shared" si="6"/>
        <v>-</v>
      </c>
      <c r="CY64" s="57" t="str">
        <f t="shared" si="7"/>
        <v>-</v>
      </c>
      <c r="CZ64" s="57" t="str">
        <f t="shared" si="8"/>
        <v>-</v>
      </c>
      <c r="DA64" s="57" t="str">
        <f t="shared" si="9"/>
        <v>-</v>
      </c>
      <c r="DB64" s="58" t="str">
        <f t="shared" si="10"/>
        <v>-</v>
      </c>
    </row>
    <row r="65" spans="1:106" x14ac:dyDescent="0.15">
      <c r="A65" s="633">
        <v>41</v>
      </c>
      <c r="B65" s="634"/>
      <c r="C65" s="607">
        <f>入力シート!C67</f>
        <v>0</v>
      </c>
      <c r="D65" s="486"/>
      <c r="E65" s="486"/>
      <c r="F65" s="486"/>
      <c r="G65" s="589">
        <f>入力シート!G67</f>
        <v>0</v>
      </c>
      <c r="H65" s="486"/>
      <c r="I65" s="486"/>
      <c r="J65" s="486"/>
      <c r="K65" s="589">
        <f>入力シート!K67</f>
        <v>0</v>
      </c>
      <c r="L65" s="486"/>
      <c r="M65" s="486"/>
      <c r="N65" s="486"/>
      <c r="O65" s="489"/>
      <c r="P65" s="628">
        <f>入力シート!P67</f>
        <v>0</v>
      </c>
      <c r="Q65" s="629"/>
      <c r="R65" s="629"/>
      <c r="S65" s="629"/>
      <c r="T65" s="629"/>
      <c r="U65" s="629"/>
      <c r="V65" s="629"/>
      <c r="W65" s="630">
        <f>入力シート!W67</f>
        <v>0</v>
      </c>
      <c r="X65" s="631"/>
      <c r="Y65" s="631"/>
      <c r="Z65" s="631"/>
      <c r="AA65" s="631"/>
      <c r="AB65" s="631"/>
      <c r="AC65" s="631"/>
      <c r="AD65" s="631"/>
      <c r="AE65" s="632"/>
      <c r="AF65" s="628">
        <f>入力シート!AF67</f>
        <v>0</v>
      </c>
      <c r="AG65" s="629"/>
      <c r="AH65" s="629"/>
      <c r="AI65" s="629"/>
      <c r="AJ65" s="629"/>
      <c r="AK65" s="629"/>
      <c r="AL65" s="629"/>
      <c r="AM65" s="629"/>
      <c r="AN65" s="645"/>
      <c r="AO65" s="627">
        <f>入力シート!AO67</f>
        <v>0</v>
      </c>
      <c r="AP65" s="489"/>
      <c r="AQ65" s="607">
        <f>入力シート!AQ67</f>
        <v>0</v>
      </c>
      <c r="AR65" s="486"/>
      <c r="AS65" s="486"/>
      <c r="AT65" s="589">
        <f>入力シート!AT67</f>
        <v>0</v>
      </c>
      <c r="AU65" s="486"/>
      <c r="AV65" s="589">
        <f>入力シート!AV67</f>
        <v>0</v>
      </c>
      <c r="AW65" s="489"/>
      <c r="AX65" s="652">
        <f>入力シート!AX67</f>
        <v>0</v>
      </c>
      <c r="AY65" s="456"/>
      <c r="AZ65" s="488">
        <f>入力シート!AZ67</f>
        <v>0</v>
      </c>
      <c r="BA65" s="489"/>
      <c r="BB65" s="488">
        <f>入力シート!BB67</f>
        <v>0</v>
      </c>
      <c r="BC65" s="489"/>
      <c r="BD65" s="488">
        <f>入力シート!BD67</f>
        <v>0</v>
      </c>
      <c r="BE65" s="489"/>
      <c r="BF65" s="488">
        <f>入力シート!BF67</f>
        <v>0</v>
      </c>
      <c r="BG65" s="489"/>
      <c r="BH65" s="488">
        <f>入力シート!BH67</f>
        <v>0</v>
      </c>
      <c r="BI65" s="486"/>
      <c r="BJ65" s="486">
        <f>入力シート!BJ67</f>
        <v>0</v>
      </c>
      <c r="BK65" s="489"/>
      <c r="BL65" s="485">
        <f>入力シート!BL67</f>
        <v>0</v>
      </c>
      <c r="BM65" s="486"/>
      <c r="BN65" s="486">
        <f>入力シート!BN67</f>
        <v>0</v>
      </c>
      <c r="BO65" s="487"/>
      <c r="BP65" s="488">
        <f>入力シート!BP67</f>
        <v>0</v>
      </c>
      <c r="BQ65" s="486"/>
      <c r="BR65" s="486">
        <f>入力シート!BR67</f>
        <v>0</v>
      </c>
      <c r="BS65" s="489"/>
      <c r="BT65" s="485">
        <f>入力シート!BT67</f>
        <v>0</v>
      </c>
      <c r="BU65" s="486"/>
      <c r="BV65" s="486">
        <f>入力シート!BV67</f>
        <v>0</v>
      </c>
      <c r="BW65" s="487"/>
      <c r="BX65" s="488">
        <f>入力シート!BX67</f>
        <v>0</v>
      </c>
      <c r="BY65" s="486"/>
      <c r="BZ65" s="486">
        <f>入力シート!BZ67</f>
        <v>0</v>
      </c>
      <c r="CA65" s="489"/>
      <c r="CB65" s="488">
        <f>入力シート!CB67</f>
        <v>0</v>
      </c>
      <c r="CC65" s="486"/>
      <c r="CD65" s="486">
        <f>入力シート!CD67</f>
        <v>0</v>
      </c>
      <c r="CE65" s="489"/>
      <c r="CF65" s="485">
        <f>入力シート!CF67</f>
        <v>0</v>
      </c>
      <c r="CG65" s="486"/>
      <c r="CH65" s="486">
        <f>入力シート!CH67</f>
        <v>0</v>
      </c>
      <c r="CI65" s="615"/>
      <c r="CJ65" s="729"/>
      <c r="CK65" s="730"/>
      <c r="CL65" s="730"/>
      <c r="CM65" s="731"/>
      <c r="CN65" s="732"/>
      <c r="CO65" s="732"/>
      <c r="CP65" s="732"/>
      <c r="CQ65" s="733"/>
      <c r="CR65" s="56" t="str">
        <f t="shared" si="0"/>
        <v>-</v>
      </c>
      <c r="CS65" s="72" t="str">
        <f t="shared" si="1"/>
        <v>-</v>
      </c>
      <c r="CT65" s="72" t="str">
        <f t="shared" si="2"/>
        <v>-</v>
      </c>
      <c r="CU65" s="72" t="str">
        <f t="shared" si="3"/>
        <v>-</v>
      </c>
      <c r="CV65" s="57" t="str">
        <f t="shared" si="4"/>
        <v>-</v>
      </c>
      <c r="CW65" s="57" t="str">
        <f t="shared" si="5"/>
        <v>-</v>
      </c>
      <c r="CX65" s="57" t="str">
        <f t="shared" si="6"/>
        <v>-</v>
      </c>
      <c r="CY65" s="57" t="str">
        <f t="shared" si="7"/>
        <v>-</v>
      </c>
      <c r="CZ65" s="57" t="str">
        <f t="shared" si="8"/>
        <v>-</v>
      </c>
      <c r="DA65" s="57" t="str">
        <f t="shared" si="9"/>
        <v>-</v>
      </c>
      <c r="DB65" s="58" t="str">
        <f t="shared" si="10"/>
        <v>-</v>
      </c>
    </row>
    <row r="66" spans="1:106" x14ac:dyDescent="0.15">
      <c r="A66" s="633">
        <v>42</v>
      </c>
      <c r="B66" s="634"/>
      <c r="C66" s="607">
        <f>入力シート!C68</f>
        <v>0</v>
      </c>
      <c r="D66" s="486"/>
      <c r="E66" s="486"/>
      <c r="F66" s="486"/>
      <c r="G66" s="589">
        <f>入力シート!G68</f>
        <v>0</v>
      </c>
      <c r="H66" s="486"/>
      <c r="I66" s="486"/>
      <c r="J66" s="486"/>
      <c r="K66" s="589">
        <f>入力シート!K68</f>
        <v>0</v>
      </c>
      <c r="L66" s="486"/>
      <c r="M66" s="486"/>
      <c r="N66" s="486"/>
      <c r="O66" s="489"/>
      <c r="P66" s="628">
        <f>入力シート!P68</f>
        <v>0</v>
      </c>
      <c r="Q66" s="629"/>
      <c r="R66" s="629"/>
      <c r="S66" s="629"/>
      <c r="T66" s="629"/>
      <c r="U66" s="629"/>
      <c r="V66" s="629"/>
      <c r="W66" s="630">
        <f>入力シート!W68</f>
        <v>0</v>
      </c>
      <c r="X66" s="631"/>
      <c r="Y66" s="631"/>
      <c r="Z66" s="631"/>
      <c r="AA66" s="631"/>
      <c r="AB66" s="631"/>
      <c r="AC66" s="631"/>
      <c r="AD66" s="631"/>
      <c r="AE66" s="632"/>
      <c r="AF66" s="628">
        <f>入力シート!AF68</f>
        <v>0</v>
      </c>
      <c r="AG66" s="629"/>
      <c r="AH66" s="629"/>
      <c r="AI66" s="629"/>
      <c r="AJ66" s="629"/>
      <c r="AK66" s="629"/>
      <c r="AL66" s="629"/>
      <c r="AM66" s="629"/>
      <c r="AN66" s="645"/>
      <c r="AO66" s="627">
        <f>入力シート!AO68</f>
        <v>0</v>
      </c>
      <c r="AP66" s="489"/>
      <c r="AQ66" s="607">
        <f>入力シート!AQ68</f>
        <v>0</v>
      </c>
      <c r="AR66" s="486"/>
      <c r="AS66" s="486"/>
      <c r="AT66" s="589">
        <f>入力シート!AT68</f>
        <v>0</v>
      </c>
      <c r="AU66" s="486"/>
      <c r="AV66" s="589">
        <f>入力シート!AV68</f>
        <v>0</v>
      </c>
      <c r="AW66" s="489"/>
      <c r="AX66" s="652">
        <f>入力シート!AX68</f>
        <v>0</v>
      </c>
      <c r="AY66" s="456"/>
      <c r="AZ66" s="488">
        <f>入力シート!AZ68</f>
        <v>0</v>
      </c>
      <c r="BA66" s="489"/>
      <c r="BB66" s="488">
        <f>入力シート!BB68</f>
        <v>0</v>
      </c>
      <c r="BC66" s="489"/>
      <c r="BD66" s="488">
        <f>入力シート!BD68</f>
        <v>0</v>
      </c>
      <c r="BE66" s="489"/>
      <c r="BF66" s="488">
        <f>入力シート!BF68</f>
        <v>0</v>
      </c>
      <c r="BG66" s="489"/>
      <c r="BH66" s="488">
        <f>入力シート!BH68</f>
        <v>0</v>
      </c>
      <c r="BI66" s="486"/>
      <c r="BJ66" s="486">
        <f>入力シート!BJ68</f>
        <v>0</v>
      </c>
      <c r="BK66" s="489"/>
      <c r="BL66" s="485">
        <f>入力シート!BL68</f>
        <v>0</v>
      </c>
      <c r="BM66" s="486"/>
      <c r="BN66" s="486">
        <f>入力シート!BN68</f>
        <v>0</v>
      </c>
      <c r="BO66" s="487"/>
      <c r="BP66" s="488">
        <f>入力シート!BP68</f>
        <v>0</v>
      </c>
      <c r="BQ66" s="486"/>
      <c r="BR66" s="486">
        <f>入力シート!BR68</f>
        <v>0</v>
      </c>
      <c r="BS66" s="489"/>
      <c r="BT66" s="485">
        <f>入力シート!BT68</f>
        <v>0</v>
      </c>
      <c r="BU66" s="486"/>
      <c r="BV66" s="486">
        <f>入力シート!BV68</f>
        <v>0</v>
      </c>
      <c r="BW66" s="487"/>
      <c r="BX66" s="488">
        <f>入力シート!BX68</f>
        <v>0</v>
      </c>
      <c r="BY66" s="486"/>
      <c r="BZ66" s="486">
        <f>入力シート!BZ68</f>
        <v>0</v>
      </c>
      <c r="CA66" s="489"/>
      <c r="CB66" s="488">
        <f>入力シート!CB68</f>
        <v>0</v>
      </c>
      <c r="CC66" s="486"/>
      <c r="CD66" s="486">
        <f>入力シート!CD68</f>
        <v>0</v>
      </c>
      <c r="CE66" s="489"/>
      <c r="CF66" s="485">
        <f>入力シート!CF68</f>
        <v>0</v>
      </c>
      <c r="CG66" s="486"/>
      <c r="CH66" s="486">
        <f>入力シート!CH68</f>
        <v>0</v>
      </c>
      <c r="CI66" s="615"/>
      <c r="CJ66" s="729"/>
      <c r="CK66" s="730"/>
      <c r="CL66" s="730"/>
      <c r="CM66" s="731"/>
      <c r="CN66" s="732"/>
      <c r="CO66" s="732"/>
      <c r="CP66" s="732"/>
      <c r="CQ66" s="733"/>
      <c r="CR66" s="56" t="str">
        <f t="shared" si="0"/>
        <v>-</v>
      </c>
      <c r="CS66" s="72" t="str">
        <f t="shared" si="1"/>
        <v>-</v>
      </c>
      <c r="CT66" s="72" t="str">
        <f t="shared" si="2"/>
        <v>-</v>
      </c>
      <c r="CU66" s="72" t="str">
        <f t="shared" si="3"/>
        <v>-</v>
      </c>
      <c r="CV66" s="57" t="str">
        <f t="shared" si="4"/>
        <v>-</v>
      </c>
      <c r="CW66" s="57" t="str">
        <f t="shared" si="5"/>
        <v>-</v>
      </c>
      <c r="CX66" s="57" t="str">
        <f t="shared" si="6"/>
        <v>-</v>
      </c>
      <c r="CY66" s="57" t="str">
        <f t="shared" si="7"/>
        <v>-</v>
      </c>
      <c r="CZ66" s="57" t="str">
        <f t="shared" si="8"/>
        <v>-</v>
      </c>
      <c r="DA66" s="57" t="str">
        <f t="shared" si="9"/>
        <v>-</v>
      </c>
      <c r="DB66" s="58" t="str">
        <f t="shared" si="10"/>
        <v>-</v>
      </c>
    </row>
    <row r="67" spans="1:106" x14ac:dyDescent="0.15">
      <c r="A67" s="633">
        <v>43</v>
      </c>
      <c r="B67" s="634"/>
      <c r="C67" s="607">
        <f>入力シート!C69</f>
        <v>0</v>
      </c>
      <c r="D67" s="486"/>
      <c r="E67" s="486"/>
      <c r="F67" s="486"/>
      <c r="G67" s="589">
        <f>入力シート!G69</f>
        <v>0</v>
      </c>
      <c r="H67" s="486"/>
      <c r="I67" s="486"/>
      <c r="J67" s="486"/>
      <c r="K67" s="589">
        <f>入力シート!K69</f>
        <v>0</v>
      </c>
      <c r="L67" s="486"/>
      <c r="M67" s="486"/>
      <c r="N67" s="486"/>
      <c r="O67" s="489"/>
      <c r="P67" s="628">
        <f>入力シート!P69</f>
        <v>0</v>
      </c>
      <c r="Q67" s="629"/>
      <c r="R67" s="629"/>
      <c r="S67" s="629"/>
      <c r="T67" s="629"/>
      <c r="U67" s="629"/>
      <c r="V67" s="629"/>
      <c r="W67" s="630">
        <f>入力シート!W69</f>
        <v>0</v>
      </c>
      <c r="X67" s="631"/>
      <c r="Y67" s="631"/>
      <c r="Z67" s="631"/>
      <c r="AA67" s="631"/>
      <c r="AB67" s="631"/>
      <c r="AC67" s="631"/>
      <c r="AD67" s="631"/>
      <c r="AE67" s="632"/>
      <c r="AF67" s="628">
        <f>入力シート!AF69</f>
        <v>0</v>
      </c>
      <c r="AG67" s="629"/>
      <c r="AH67" s="629"/>
      <c r="AI67" s="629"/>
      <c r="AJ67" s="629"/>
      <c r="AK67" s="629"/>
      <c r="AL67" s="629"/>
      <c r="AM67" s="629"/>
      <c r="AN67" s="645"/>
      <c r="AO67" s="627">
        <f>入力シート!AO69</f>
        <v>0</v>
      </c>
      <c r="AP67" s="489"/>
      <c r="AQ67" s="607">
        <f>入力シート!AQ69</f>
        <v>0</v>
      </c>
      <c r="AR67" s="486"/>
      <c r="AS67" s="486"/>
      <c r="AT67" s="589">
        <f>入力シート!AT69</f>
        <v>0</v>
      </c>
      <c r="AU67" s="486"/>
      <c r="AV67" s="589">
        <f>入力シート!AV69</f>
        <v>0</v>
      </c>
      <c r="AW67" s="489"/>
      <c r="AX67" s="652">
        <f>入力シート!AX69</f>
        <v>0</v>
      </c>
      <c r="AY67" s="456"/>
      <c r="AZ67" s="488">
        <f>入力シート!AZ69</f>
        <v>0</v>
      </c>
      <c r="BA67" s="489"/>
      <c r="BB67" s="488">
        <f>入力シート!BB69</f>
        <v>0</v>
      </c>
      <c r="BC67" s="489"/>
      <c r="BD67" s="488">
        <f>入力シート!BD69</f>
        <v>0</v>
      </c>
      <c r="BE67" s="489"/>
      <c r="BF67" s="488">
        <f>入力シート!BF69</f>
        <v>0</v>
      </c>
      <c r="BG67" s="489"/>
      <c r="BH67" s="488">
        <f>入力シート!BH69</f>
        <v>0</v>
      </c>
      <c r="BI67" s="486"/>
      <c r="BJ67" s="486">
        <f>入力シート!BJ69</f>
        <v>0</v>
      </c>
      <c r="BK67" s="489"/>
      <c r="BL67" s="485">
        <f>入力シート!BL69</f>
        <v>0</v>
      </c>
      <c r="BM67" s="486"/>
      <c r="BN67" s="486">
        <f>入力シート!BN69</f>
        <v>0</v>
      </c>
      <c r="BO67" s="487"/>
      <c r="BP67" s="488">
        <f>入力シート!BP69</f>
        <v>0</v>
      </c>
      <c r="BQ67" s="486"/>
      <c r="BR67" s="486">
        <f>入力シート!BR69</f>
        <v>0</v>
      </c>
      <c r="BS67" s="489"/>
      <c r="BT67" s="485">
        <f>入力シート!BT69</f>
        <v>0</v>
      </c>
      <c r="BU67" s="486"/>
      <c r="BV67" s="486">
        <f>入力シート!BV69</f>
        <v>0</v>
      </c>
      <c r="BW67" s="487"/>
      <c r="BX67" s="488">
        <f>入力シート!BX69</f>
        <v>0</v>
      </c>
      <c r="BY67" s="486"/>
      <c r="BZ67" s="486">
        <f>入力シート!BZ69</f>
        <v>0</v>
      </c>
      <c r="CA67" s="489"/>
      <c r="CB67" s="488">
        <f>入力シート!CB69</f>
        <v>0</v>
      </c>
      <c r="CC67" s="486"/>
      <c r="CD67" s="486">
        <f>入力シート!CD69</f>
        <v>0</v>
      </c>
      <c r="CE67" s="489"/>
      <c r="CF67" s="485">
        <f>入力シート!CF69</f>
        <v>0</v>
      </c>
      <c r="CG67" s="486"/>
      <c r="CH67" s="486">
        <f>入力シート!CH69</f>
        <v>0</v>
      </c>
      <c r="CI67" s="615"/>
      <c r="CJ67" s="729"/>
      <c r="CK67" s="730"/>
      <c r="CL67" s="730"/>
      <c r="CM67" s="731"/>
      <c r="CN67" s="732"/>
      <c r="CO67" s="732"/>
      <c r="CP67" s="732"/>
      <c r="CQ67" s="733"/>
      <c r="CR67" s="56" t="str">
        <f t="shared" si="0"/>
        <v>-</v>
      </c>
      <c r="CS67" s="72" t="str">
        <f t="shared" si="1"/>
        <v>-</v>
      </c>
      <c r="CT67" s="72" t="str">
        <f t="shared" si="2"/>
        <v>-</v>
      </c>
      <c r="CU67" s="72" t="str">
        <f t="shared" si="3"/>
        <v>-</v>
      </c>
      <c r="CV67" s="57" t="str">
        <f t="shared" si="4"/>
        <v>-</v>
      </c>
      <c r="CW67" s="57" t="str">
        <f t="shared" si="5"/>
        <v>-</v>
      </c>
      <c r="CX67" s="57" t="str">
        <f t="shared" si="6"/>
        <v>-</v>
      </c>
      <c r="CY67" s="57" t="str">
        <f t="shared" si="7"/>
        <v>-</v>
      </c>
      <c r="CZ67" s="57" t="str">
        <f t="shared" si="8"/>
        <v>-</v>
      </c>
      <c r="DA67" s="57" t="str">
        <f t="shared" si="9"/>
        <v>-</v>
      </c>
      <c r="DB67" s="58" t="str">
        <f t="shared" si="10"/>
        <v>-</v>
      </c>
    </row>
    <row r="68" spans="1:106" x14ac:dyDescent="0.15">
      <c r="A68" s="633">
        <v>44</v>
      </c>
      <c r="B68" s="634"/>
      <c r="C68" s="607">
        <f>入力シート!C70</f>
        <v>0</v>
      </c>
      <c r="D68" s="486"/>
      <c r="E68" s="486"/>
      <c r="F68" s="486"/>
      <c r="G68" s="589">
        <f>入力シート!G70</f>
        <v>0</v>
      </c>
      <c r="H68" s="486"/>
      <c r="I68" s="486"/>
      <c r="J68" s="486"/>
      <c r="K68" s="589">
        <f>入力シート!K70</f>
        <v>0</v>
      </c>
      <c r="L68" s="486"/>
      <c r="M68" s="486"/>
      <c r="N68" s="486"/>
      <c r="O68" s="489"/>
      <c r="P68" s="628">
        <f>入力シート!P70</f>
        <v>0</v>
      </c>
      <c r="Q68" s="629"/>
      <c r="R68" s="629"/>
      <c r="S68" s="629"/>
      <c r="T68" s="629"/>
      <c r="U68" s="629"/>
      <c r="V68" s="629"/>
      <c r="W68" s="630">
        <f>入力シート!W70</f>
        <v>0</v>
      </c>
      <c r="X68" s="631"/>
      <c r="Y68" s="631"/>
      <c r="Z68" s="631"/>
      <c r="AA68" s="631"/>
      <c r="AB68" s="631"/>
      <c r="AC68" s="631"/>
      <c r="AD68" s="631"/>
      <c r="AE68" s="632"/>
      <c r="AF68" s="628">
        <f>入力シート!AF70</f>
        <v>0</v>
      </c>
      <c r="AG68" s="629"/>
      <c r="AH68" s="629"/>
      <c r="AI68" s="629"/>
      <c r="AJ68" s="629"/>
      <c r="AK68" s="629"/>
      <c r="AL68" s="629"/>
      <c r="AM68" s="629"/>
      <c r="AN68" s="645"/>
      <c r="AO68" s="627">
        <f>入力シート!AO70</f>
        <v>0</v>
      </c>
      <c r="AP68" s="489"/>
      <c r="AQ68" s="607">
        <f>入力シート!AQ70</f>
        <v>0</v>
      </c>
      <c r="AR68" s="486"/>
      <c r="AS68" s="486"/>
      <c r="AT68" s="589">
        <f>入力シート!AT70</f>
        <v>0</v>
      </c>
      <c r="AU68" s="486"/>
      <c r="AV68" s="589">
        <f>入力シート!AV70</f>
        <v>0</v>
      </c>
      <c r="AW68" s="489"/>
      <c r="AX68" s="652">
        <f>入力シート!AX70</f>
        <v>0</v>
      </c>
      <c r="AY68" s="456"/>
      <c r="AZ68" s="488">
        <f>入力シート!AZ70</f>
        <v>0</v>
      </c>
      <c r="BA68" s="489"/>
      <c r="BB68" s="488">
        <f>入力シート!BB70</f>
        <v>0</v>
      </c>
      <c r="BC68" s="489"/>
      <c r="BD68" s="488">
        <f>入力シート!BD70</f>
        <v>0</v>
      </c>
      <c r="BE68" s="489"/>
      <c r="BF68" s="488">
        <f>入力シート!BF70</f>
        <v>0</v>
      </c>
      <c r="BG68" s="489"/>
      <c r="BH68" s="488">
        <f>入力シート!BH70</f>
        <v>0</v>
      </c>
      <c r="BI68" s="486"/>
      <c r="BJ68" s="486">
        <f>入力シート!BJ70</f>
        <v>0</v>
      </c>
      <c r="BK68" s="489"/>
      <c r="BL68" s="485">
        <f>入力シート!BL70</f>
        <v>0</v>
      </c>
      <c r="BM68" s="486"/>
      <c r="BN68" s="486">
        <f>入力シート!BN70</f>
        <v>0</v>
      </c>
      <c r="BO68" s="487"/>
      <c r="BP68" s="488">
        <f>入力シート!BP70</f>
        <v>0</v>
      </c>
      <c r="BQ68" s="486"/>
      <c r="BR68" s="486">
        <f>入力シート!BR70</f>
        <v>0</v>
      </c>
      <c r="BS68" s="489"/>
      <c r="BT68" s="485">
        <f>入力シート!BT70</f>
        <v>0</v>
      </c>
      <c r="BU68" s="486"/>
      <c r="BV68" s="486">
        <f>入力シート!BV70</f>
        <v>0</v>
      </c>
      <c r="BW68" s="487"/>
      <c r="BX68" s="488">
        <f>入力シート!BX70</f>
        <v>0</v>
      </c>
      <c r="BY68" s="486"/>
      <c r="BZ68" s="486">
        <f>入力シート!BZ70</f>
        <v>0</v>
      </c>
      <c r="CA68" s="489"/>
      <c r="CB68" s="488">
        <f>入力シート!CB70</f>
        <v>0</v>
      </c>
      <c r="CC68" s="486"/>
      <c r="CD68" s="486">
        <f>入力シート!CD70</f>
        <v>0</v>
      </c>
      <c r="CE68" s="489"/>
      <c r="CF68" s="485">
        <f>入力シート!CF70</f>
        <v>0</v>
      </c>
      <c r="CG68" s="486"/>
      <c r="CH68" s="486">
        <f>入力シート!CH70</f>
        <v>0</v>
      </c>
      <c r="CI68" s="615"/>
      <c r="CJ68" s="729"/>
      <c r="CK68" s="730"/>
      <c r="CL68" s="730"/>
      <c r="CM68" s="731"/>
      <c r="CN68" s="732"/>
      <c r="CO68" s="732"/>
      <c r="CP68" s="732"/>
      <c r="CQ68" s="733"/>
      <c r="CR68" s="56" t="str">
        <f t="shared" si="0"/>
        <v>-</v>
      </c>
      <c r="CS68" s="72" t="str">
        <f t="shared" si="1"/>
        <v>-</v>
      </c>
      <c r="CT68" s="72" t="str">
        <f t="shared" si="2"/>
        <v>-</v>
      </c>
      <c r="CU68" s="72" t="str">
        <f t="shared" si="3"/>
        <v>-</v>
      </c>
      <c r="CV68" s="57" t="str">
        <f t="shared" si="4"/>
        <v>-</v>
      </c>
      <c r="CW68" s="57" t="str">
        <f t="shared" si="5"/>
        <v>-</v>
      </c>
      <c r="CX68" s="57" t="str">
        <f t="shared" si="6"/>
        <v>-</v>
      </c>
      <c r="CY68" s="57" t="str">
        <f t="shared" si="7"/>
        <v>-</v>
      </c>
      <c r="CZ68" s="57" t="str">
        <f t="shared" si="8"/>
        <v>-</v>
      </c>
      <c r="DA68" s="57" t="str">
        <f t="shared" si="9"/>
        <v>-</v>
      </c>
      <c r="DB68" s="58" t="str">
        <f t="shared" si="10"/>
        <v>-</v>
      </c>
    </row>
    <row r="69" spans="1:106" x14ac:dyDescent="0.15">
      <c r="A69" s="633">
        <v>45</v>
      </c>
      <c r="B69" s="634"/>
      <c r="C69" s="607">
        <f>入力シート!C71</f>
        <v>0</v>
      </c>
      <c r="D69" s="486"/>
      <c r="E69" s="486"/>
      <c r="F69" s="486"/>
      <c r="G69" s="589">
        <f>入力シート!G71</f>
        <v>0</v>
      </c>
      <c r="H69" s="486"/>
      <c r="I69" s="486"/>
      <c r="J69" s="486"/>
      <c r="K69" s="589">
        <f>入力シート!K71</f>
        <v>0</v>
      </c>
      <c r="L69" s="486"/>
      <c r="M69" s="486"/>
      <c r="N69" s="486"/>
      <c r="O69" s="489"/>
      <c r="P69" s="628">
        <f>入力シート!P71</f>
        <v>0</v>
      </c>
      <c r="Q69" s="629"/>
      <c r="R69" s="629"/>
      <c r="S69" s="629"/>
      <c r="T69" s="629"/>
      <c r="U69" s="629"/>
      <c r="V69" s="629"/>
      <c r="W69" s="630">
        <f>入力シート!W71</f>
        <v>0</v>
      </c>
      <c r="X69" s="631"/>
      <c r="Y69" s="631"/>
      <c r="Z69" s="631"/>
      <c r="AA69" s="631"/>
      <c r="AB69" s="631"/>
      <c r="AC69" s="631"/>
      <c r="AD69" s="631"/>
      <c r="AE69" s="632"/>
      <c r="AF69" s="628">
        <f>入力シート!AF71</f>
        <v>0</v>
      </c>
      <c r="AG69" s="629"/>
      <c r="AH69" s="629"/>
      <c r="AI69" s="629"/>
      <c r="AJ69" s="629"/>
      <c r="AK69" s="629"/>
      <c r="AL69" s="629"/>
      <c r="AM69" s="629"/>
      <c r="AN69" s="645"/>
      <c r="AO69" s="627">
        <f>入力シート!AO71</f>
        <v>0</v>
      </c>
      <c r="AP69" s="489"/>
      <c r="AQ69" s="607">
        <f>入力シート!AQ71</f>
        <v>0</v>
      </c>
      <c r="AR69" s="486"/>
      <c r="AS69" s="486"/>
      <c r="AT69" s="589">
        <f>入力シート!AT71</f>
        <v>0</v>
      </c>
      <c r="AU69" s="486"/>
      <c r="AV69" s="589">
        <f>入力シート!AV71</f>
        <v>0</v>
      </c>
      <c r="AW69" s="489"/>
      <c r="AX69" s="652">
        <f>入力シート!AX71</f>
        <v>0</v>
      </c>
      <c r="AY69" s="456"/>
      <c r="AZ69" s="488">
        <f>入力シート!AZ71</f>
        <v>0</v>
      </c>
      <c r="BA69" s="489"/>
      <c r="BB69" s="488">
        <f>入力シート!BB71</f>
        <v>0</v>
      </c>
      <c r="BC69" s="489"/>
      <c r="BD69" s="488">
        <f>入力シート!BD71</f>
        <v>0</v>
      </c>
      <c r="BE69" s="489"/>
      <c r="BF69" s="488">
        <f>入力シート!BF71</f>
        <v>0</v>
      </c>
      <c r="BG69" s="489"/>
      <c r="BH69" s="488">
        <f>入力シート!BH71</f>
        <v>0</v>
      </c>
      <c r="BI69" s="486"/>
      <c r="BJ69" s="486">
        <f>入力シート!BJ71</f>
        <v>0</v>
      </c>
      <c r="BK69" s="489"/>
      <c r="BL69" s="485">
        <f>入力シート!BL71</f>
        <v>0</v>
      </c>
      <c r="BM69" s="486"/>
      <c r="BN69" s="486">
        <f>入力シート!BN71</f>
        <v>0</v>
      </c>
      <c r="BO69" s="487"/>
      <c r="BP69" s="488">
        <f>入力シート!BP71</f>
        <v>0</v>
      </c>
      <c r="BQ69" s="486"/>
      <c r="BR69" s="486">
        <f>入力シート!BR71</f>
        <v>0</v>
      </c>
      <c r="BS69" s="489"/>
      <c r="BT69" s="485">
        <f>入力シート!BT71</f>
        <v>0</v>
      </c>
      <c r="BU69" s="486"/>
      <c r="BV69" s="486">
        <f>入力シート!BV71</f>
        <v>0</v>
      </c>
      <c r="BW69" s="487"/>
      <c r="BX69" s="488">
        <f>入力シート!BX71</f>
        <v>0</v>
      </c>
      <c r="BY69" s="486"/>
      <c r="BZ69" s="486">
        <f>入力シート!BZ71</f>
        <v>0</v>
      </c>
      <c r="CA69" s="489"/>
      <c r="CB69" s="488">
        <f>入力シート!CB71</f>
        <v>0</v>
      </c>
      <c r="CC69" s="486"/>
      <c r="CD69" s="486">
        <f>入力シート!CD71</f>
        <v>0</v>
      </c>
      <c r="CE69" s="489"/>
      <c r="CF69" s="485">
        <f>入力シート!CF71</f>
        <v>0</v>
      </c>
      <c r="CG69" s="486"/>
      <c r="CH69" s="486">
        <f>入力シート!CH71</f>
        <v>0</v>
      </c>
      <c r="CI69" s="615"/>
      <c r="CJ69" s="729"/>
      <c r="CK69" s="730"/>
      <c r="CL69" s="730"/>
      <c r="CM69" s="731"/>
      <c r="CN69" s="732"/>
      <c r="CO69" s="732"/>
      <c r="CP69" s="732"/>
      <c r="CQ69" s="733"/>
      <c r="CR69" s="56" t="str">
        <f t="shared" si="0"/>
        <v>-</v>
      </c>
      <c r="CS69" s="72" t="str">
        <f t="shared" si="1"/>
        <v>-</v>
      </c>
      <c r="CT69" s="72" t="str">
        <f t="shared" si="2"/>
        <v>-</v>
      </c>
      <c r="CU69" s="72" t="str">
        <f t="shared" si="3"/>
        <v>-</v>
      </c>
      <c r="CV69" s="57" t="str">
        <f t="shared" si="4"/>
        <v>-</v>
      </c>
      <c r="CW69" s="57" t="str">
        <f t="shared" si="5"/>
        <v>-</v>
      </c>
      <c r="CX69" s="57" t="str">
        <f t="shared" si="6"/>
        <v>-</v>
      </c>
      <c r="CY69" s="57" t="str">
        <f t="shared" si="7"/>
        <v>-</v>
      </c>
      <c r="CZ69" s="57" t="str">
        <f t="shared" si="8"/>
        <v>-</v>
      </c>
      <c r="DA69" s="57" t="str">
        <f t="shared" si="9"/>
        <v>-</v>
      </c>
      <c r="DB69" s="58" t="str">
        <f t="shared" si="10"/>
        <v>-</v>
      </c>
    </row>
    <row r="70" spans="1:106" x14ac:dyDescent="0.15">
      <c r="A70" s="633">
        <v>46</v>
      </c>
      <c r="B70" s="634"/>
      <c r="C70" s="607">
        <f>入力シート!C72</f>
        <v>0</v>
      </c>
      <c r="D70" s="486"/>
      <c r="E70" s="486"/>
      <c r="F70" s="486"/>
      <c r="G70" s="589">
        <f>入力シート!G72</f>
        <v>0</v>
      </c>
      <c r="H70" s="486"/>
      <c r="I70" s="486"/>
      <c r="J70" s="486"/>
      <c r="K70" s="589">
        <f>入力シート!K72</f>
        <v>0</v>
      </c>
      <c r="L70" s="486"/>
      <c r="M70" s="486"/>
      <c r="N70" s="486"/>
      <c r="O70" s="489"/>
      <c r="P70" s="628">
        <f>入力シート!P72</f>
        <v>0</v>
      </c>
      <c r="Q70" s="629"/>
      <c r="R70" s="629"/>
      <c r="S70" s="629"/>
      <c r="T70" s="629"/>
      <c r="U70" s="629"/>
      <c r="V70" s="629"/>
      <c r="W70" s="630">
        <f>入力シート!W72</f>
        <v>0</v>
      </c>
      <c r="X70" s="631"/>
      <c r="Y70" s="631"/>
      <c r="Z70" s="631"/>
      <c r="AA70" s="631"/>
      <c r="AB70" s="631"/>
      <c r="AC70" s="631"/>
      <c r="AD70" s="631"/>
      <c r="AE70" s="632"/>
      <c r="AF70" s="628">
        <f>入力シート!AF72</f>
        <v>0</v>
      </c>
      <c r="AG70" s="629"/>
      <c r="AH70" s="629"/>
      <c r="AI70" s="629"/>
      <c r="AJ70" s="629"/>
      <c r="AK70" s="629"/>
      <c r="AL70" s="629"/>
      <c r="AM70" s="629"/>
      <c r="AN70" s="645"/>
      <c r="AO70" s="627">
        <f>入力シート!AO72</f>
        <v>0</v>
      </c>
      <c r="AP70" s="489"/>
      <c r="AQ70" s="607">
        <f>入力シート!AQ72</f>
        <v>0</v>
      </c>
      <c r="AR70" s="486"/>
      <c r="AS70" s="486"/>
      <c r="AT70" s="589">
        <f>入力シート!AT72</f>
        <v>0</v>
      </c>
      <c r="AU70" s="486"/>
      <c r="AV70" s="589">
        <f>入力シート!AV72</f>
        <v>0</v>
      </c>
      <c r="AW70" s="489"/>
      <c r="AX70" s="652">
        <f>入力シート!AX72</f>
        <v>0</v>
      </c>
      <c r="AY70" s="456"/>
      <c r="AZ70" s="488">
        <f>入力シート!AZ72</f>
        <v>0</v>
      </c>
      <c r="BA70" s="489"/>
      <c r="BB70" s="488">
        <f>入力シート!BB72</f>
        <v>0</v>
      </c>
      <c r="BC70" s="489"/>
      <c r="BD70" s="488">
        <f>入力シート!BD72</f>
        <v>0</v>
      </c>
      <c r="BE70" s="489"/>
      <c r="BF70" s="488">
        <f>入力シート!BF72</f>
        <v>0</v>
      </c>
      <c r="BG70" s="489"/>
      <c r="BH70" s="488">
        <f>入力シート!BH72</f>
        <v>0</v>
      </c>
      <c r="BI70" s="486"/>
      <c r="BJ70" s="486">
        <f>入力シート!BJ72</f>
        <v>0</v>
      </c>
      <c r="BK70" s="489"/>
      <c r="BL70" s="485">
        <f>入力シート!BL72</f>
        <v>0</v>
      </c>
      <c r="BM70" s="486"/>
      <c r="BN70" s="486">
        <f>入力シート!BN72</f>
        <v>0</v>
      </c>
      <c r="BO70" s="487"/>
      <c r="BP70" s="488">
        <f>入力シート!BP72</f>
        <v>0</v>
      </c>
      <c r="BQ70" s="486"/>
      <c r="BR70" s="486">
        <f>入力シート!BR72</f>
        <v>0</v>
      </c>
      <c r="BS70" s="489"/>
      <c r="BT70" s="485">
        <f>入力シート!BT72</f>
        <v>0</v>
      </c>
      <c r="BU70" s="486"/>
      <c r="BV70" s="486">
        <f>入力シート!BV72</f>
        <v>0</v>
      </c>
      <c r="BW70" s="487"/>
      <c r="BX70" s="488">
        <f>入力シート!BX72</f>
        <v>0</v>
      </c>
      <c r="BY70" s="486"/>
      <c r="BZ70" s="486">
        <f>入力シート!BZ72</f>
        <v>0</v>
      </c>
      <c r="CA70" s="489"/>
      <c r="CB70" s="488">
        <f>入力シート!CB72</f>
        <v>0</v>
      </c>
      <c r="CC70" s="486"/>
      <c r="CD70" s="486">
        <f>入力シート!CD72</f>
        <v>0</v>
      </c>
      <c r="CE70" s="489"/>
      <c r="CF70" s="485">
        <f>入力シート!CF72</f>
        <v>0</v>
      </c>
      <c r="CG70" s="486"/>
      <c r="CH70" s="486">
        <f>入力シート!CH72</f>
        <v>0</v>
      </c>
      <c r="CI70" s="615"/>
      <c r="CJ70" s="729"/>
      <c r="CK70" s="730"/>
      <c r="CL70" s="730"/>
      <c r="CM70" s="731"/>
      <c r="CN70" s="732"/>
      <c r="CO70" s="732"/>
      <c r="CP70" s="732"/>
      <c r="CQ70" s="733"/>
      <c r="CR70" s="56" t="str">
        <f t="shared" si="0"/>
        <v>-</v>
      </c>
      <c r="CS70" s="72" t="str">
        <f t="shared" si="1"/>
        <v>-</v>
      </c>
      <c r="CT70" s="72" t="str">
        <f t="shared" si="2"/>
        <v>-</v>
      </c>
      <c r="CU70" s="72" t="str">
        <f t="shared" si="3"/>
        <v>-</v>
      </c>
      <c r="CV70" s="57" t="str">
        <f t="shared" si="4"/>
        <v>-</v>
      </c>
      <c r="CW70" s="57" t="str">
        <f t="shared" si="5"/>
        <v>-</v>
      </c>
      <c r="CX70" s="57" t="str">
        <f t="shared" si="6"/>
        <v>-</v>
      </c>
      <c r="CY70" s="57" t="str">
        <f t="shared" si="7"/>
        <v>-</v>
      </c>
      <c r="CZ70" s="57" t="str">
        <f t="shared" si="8"/>
        <v>-</v>
      </c>
      <c r="DA70" s="57" t="str">
        <f t="shared" si="9"/>
        <v>-</v>
      </c>
      <c r="DB70" s="58" t="str">
        <f t="shared" si="10"/>
        <v>-</v>
      </c>
    </row>
    <row r="71" spans="1:106" x14ac:dyDescent="0.15">
      <c r="A71" s="633">
        <v>47</v>
      </c>
      <c r="B71" s="634"/>
      <c r="C71" s="607">
        <f>入力シート!C73</f>
        <v>0</v>
      </c>
      <c r="D71" s="486"/>
      <c r="E71" s="486"/>
      <c r="F71" s="486"/>
      <c r="G71" s="589">
        <f>入力シート!G73</f>
        <v>0</v>
      </c>
      <c r="H71" s="486"/>
      <c r="I71" s="486"/>
      <c r="J71" s="486"/>
      <c r="K71" s="589">
        <f>入力シート!K73</f>
        <v>0</v>
      </c>
      <c r="L71" s="486"/>
      <c r="M71" s="486"/>
      <c r="N71" s="486"/>
      <c r="O71" s="489"/>
      <c r="P71" s="628">
        <f>入力シート!P73</f>
        <v>0</v>
      </c>
      <c r="Q71" s="629"/>
      <c r="R71" s="629"/>
      <c r="S71" s="629"/>
      <c r="T71" s="629"/>
      <c r="U71" s="629"/>
      <c r="V71" s="629"/>
      <c r="W71" s="630">
        <f>入力シート!W73</f>
        <v>0</v>
      </c>
      <c r="X71" s="631"/>
      <c r="Y71" s="631"/>
      <c r="Z71" s="631"/>
      <c r="AA71" s="631"/>
      <c r="AB71" s="631"/>
      <c r="AC71" s="631"/>
      <c r="AD71" s="631"/>
      <c r="AE71" s="632"/>
      <c r="AF71" s="628">
        <f>入力シート!AF73</f>
        <v>0</v>
      </c>
      <c r="AG71" s="629"/>
      <c r="AH71" s="629"/>
      <c r="AI71" s="629"/>
      <c r="AJ71" s="629"/>
      <c r="AK71" s="629"/>
      <c r="AL71" s="629"/>
      <c r="AM71" s="629"/>
      <c r="AN71" s="645"/>
      <c r="AO71" s="627">
        <f>入力シート!AO73</f>
        <v>0</v>
      </c>
      <c r="AP71" s="489"/>
      <c r="AQ71" s="607">
        <f>入力シート!AQ73</f>
        <v>0</v>
      </c>
      <c r="AR71" s="486"/>
      <c r="AS71" s="486"/>
      <c r="AT71" s="589">
        <f>入力シート!AT73</f>
        <v>0</v>
      </c>
      <c r="AU71" s="486"/>
      <c r="AV71" s="589">
        <f>入力シート!AV73</f>
        <v>0</v>
      </c>
      <c r="AW71" s="489"/>
      <c r="AX71" s="652">
        <f>入力シート!AX73</f>
        <v>0</v>
      </c>
      <c r="AY71" s="456"/>
      <c r="AZ71" s="488">
        <f>入力シート!AZ73</f>
        <v>0</v>
      </c>
      <c r="BA71" s="489"/>
      <c r="BB71" s="488">
        <f>入力シート!BB73</f>
        <v>0</v>
      </c>
      <c r="BC71" s="489"/>
      <c r="BD71" s="488">
        <f>入力シート!BD73</f>
        <v>0</v>
      </c>
      <c r="BE71" s="489"/>
      <c r="BF71" s="488">
        <f>入力シート!BF73</f>
        <v>0</v>
      </c>
      <c r="BG71" s="489"/>
      <c r="BH71" s="488">
        <f>入力シート!BH73</f>
        <v>0</v>
      </c>
      <c r="BI71" s="486"/>
      <c r="BJ71" s="486">
        <f>入力シート!BJ73</f>
        <v>0</v>
      </c>
      <c r="BK71" s="489"/>
      <c r="BL71" s="485">
        <f>入力シート!BL73</f>
        <v>0</v>
      </c>
      <c r="BM71" s="486"/>
      <c r="BN71" s="486">
        <f>入力シート!BN73</f>
        <v>0</v>
      </c>
      <c r="BO71" s="487"/>
      <c r="BP71" s="488">
        <f>入力シート!BP73</f>
        <v>0</v>
      </c>
      <c r="BQ71" s="486"/>
      <c r="BR71" s="486">
        <f>入力シート!BR73</f>
        <v>0</v>
      </c>
      <c r="BS71" s="489"/>
      <c r="BT71" s="485">
        <f>入力シート!BT73</f>
        <v>0</v>
      </c>
      <c r="BU71" s="486"/>
      <c r="BV71" s="486">
        <f>入力シート!BV73</f>
        <v>0</v>
      </c>
      <c r="BW71" s="487"/>
      <c r="BX71" s="488">
        <f>入力シート!BX73</f>
        <v>0</v>
      </c>
      <c r="BY71" s="486"/>
      <c r="BZ71" s="486">
        <f>入力シート!BZ73</f>
        <v>0</v>
      </c>
      <c r="CA71" s="489"/>
      <c r="CB71" s="488">
        <f>入力シート!CB73</f>
        <v>0</v>
      </c>
      <c r="CC71" s="486"/>
      <c r="CD71" s="486">
        <f>入力シート!CD73</f>
        <v>0</v>
      </c>
      <c r="CE71" s="489"/>
      <c r="CF71" s="485">
        <f>入力シート!CF73</f>
        <v>0</v>
      </c>
      <c r="CG71" s="486"/>
      <c r="CH71" s="486">
        <f>入力シート!CH73</f>
        <v>0</v>
      </c>
      <c r="CI71" s="615"/>
      <c r="CJ71" s="729"/>
      <c r="CK71" s="730"/>
      <c r="CL71" s="730"/>
      <c r="CM71" s="731"/>
      <c r="CN71" s="732"/>
      <c r="CO71" s="732"/>
      <c r="CP71" s="732"/>
      <c r="CQ71" s="733"/>
      <c r="CR71" s="56" t="str">
        <f t="shared" si="0"/>
        <v>-</v>
      </c>
      <c r="CS71" s="72" t="str">
        <f t="shared" si="1"/>
        <v>-</v>
      </c>
      <c r="CT71" s="72" t="str">
        <f t="shared" si="2"/>
        <v>-</v>
      </c>
      <c r="CU71" s="72" t="str">
        <f t="shared" si="3"/>
        <v>-</v>
      </c>
      <c r="CV71" s="57" t="str">
        <f t="shared" si="4"/>
        <v>-</v>
      </c>
      <c r="CW71" s="57" t="str">
        <f t="shared" si="5"/>
        <v>-</v>
      </c>
      <c r="CX71" s="57" t="str">
        <f t="shared" si="6"/>
        <v>-</v>
      </c>
      <c r="CY71" s="57" t="str">
        <f t="shared" si="7"/>
        <v>-</v>
      </c>
      <c r="CZ71" s="57" t="str">
        <f t="shared" si="8"/>
        <v>-</v>
      </c>
      <c r="DA71" s="57" t="str">
        <f t="shared" si="9"/>
        <v>-</v>
      </c>
      <c r="DB71" s="58" t="str">
        <f t="shared" si="10"/>
        <v>-</v>
      </c>
    </row>
    <row r="72" spans="1:106" x14ac:dyDescent="0.15">
      <c r="A72" s="633">
        <v>48</v>
      </c>
      <c r="B72" s="634"/>
      <c r="C72" s="607">
        <f>入力シート!C74</f>
        <v>0</v>
      </c>
      <c r="D72" s="486"/>
      <c r="E72" s="486"/>
      <c r="F72" s="486"/>
      <c r="G72" s="589">
        <f>入力シート!G74</f>
        <v>0</v>
      </c>
      <c r="H72" s="486"/>
      <c r="I72" s="486"/>
      <c r="J72" s="486"/>
      <c r="K72" s="589">
        <f>入力シート!K74</f>
        <v>0</v>
      </c>
      <c r="L72" s="486"/>
      <c r="M72" s="486"/>
      <c r="N72" s="486"/>
      <c r="O72" s="489"/>
      <c r="P72" s="628">
        <f>入力シート!P74</f>
        <v>0</v>
      </c>
      <c r="Q72" s="629"/>
      <c r="R72" s="629"/>
      <c r="S72" s="629"/>
      <c r="T72" s="629"/>
      <c r="U72" s="629"/>
      <c r="V72" s="629"/>
      <c r="W72" s="630">
        <f>入力シート!W74</f>
        <v>0</v>
      </c>
      <c r="X72" s="631"/>
      <c r="Y72" s="631"/>
      <c r="Z72" s="631"/>
      <c r="AA72" s="631"/>
      <c r="AB72" s="631"/>
      <c r="AC72" s="631"/>
      <c r="AD72" s="631"/>
      <c r="AE72" s="632"/>
      <c r="AF72" s="628">
        <f>入力シート!AF74</f>
        <v>0</v>
      </c>
      <c r="AG72" s="629"/>
      <c r="AH72" s="629"/>
      <c r="AI72" s="629"/>
      <c r="AJ72" s="629"/>
      <c r="AK72" s="629"/>
      <c r="AL72" s="629"/>
      <c r="AM72" s="629"/>
      <c r="AN72" s="645"/>
      <c r="AO72" s="627">
        <f>入力シート!AO74</f>
        <v>0</v>
      </c>
      <c r="AP72" s="489"/>
      <c r="AQ72" s="607">
        <f>入力シート!AQ74</f>
        <v>0</v>
      </c>
      <c r="AR72" s="486"/>
      <c r="AS72" s="486"/>
      <c r="AT72" s="589">
        <f>入力シート!AT74</f>
        <v>0</v>
      </c>
      <c r="AU72" s="486"/>
      <c r="AV72" s="589">
        <f>入力シート!AV74</f>
        <v>0</v>
      </c>
      <c r="AW72" s="489"/>
      <c r="AX72" s="652">
        <f>入力シート!AX74</f>
        <v>0</v>
      </c>
      <c r="AY72" s="456"/>
      <c r="AZ72" s="488">
        <f>入力シート!AZ74</f>
        <v>0</v>
      </c>
      <c r="BA72" s="489"/>
      <c r="BB72" s="488">
        <f>入力シート!BB74</f>
        <v>0</v>
      </c>
      <c r="BC72" s="489"/>
      <c r="BD72" s="488">
        <f>入力シート!BD74</f>
        <v>0</v>
      </c>
      <c r="BE72" s="489"/>
      <c r="BF72" s="488">
        <f>入力シート!BF74</f>
        <v>0</v>
      </c>
      <c r="BG72" s="489"/>
      <c r="BH72" s="488">
        <f>入力シート!BH74</f>
        <v>0</v>
      </c>
      <c r="BI72" s="486"/>
      <c r="BJ72" s="486">
        <f>入力シート!BJ74</f>
        <v>0</v>
      </c>
      <c r="BK72" s="489"/>
      <c r="BL72" s="485">
        <f>入力シート!BL74</f>
        <v>0</v>
      </c>
      <c r="BM72" s="486"/>
      <c r="BN72" s="486">
        <f>入力シート!BN74</f>
        <v>0</v>
      </c>
      <c r="BO72" s="487"/>
      <c r="BP72" s="488">
        <f>入力シート!BP74</f>
        <v>0</v>
      </c>
      <c r="BQ72" s="486"/>
      <c r="BR72" s="486">
        <f>入力シート!BR74</f>
        <v>0</v>
      </c>
      <c r="BS72" s="489"/>
      <c r="BT72" s="485">
        <f>入力シート!BT74</f>
        <v>0</v>
      </c>
      <c r="BU72" s="486"/>
      <c r="BV72" s="486">
        <f>入力シート!BV74</f>
        <v>0</v>
      </c>
      <c r="BW72" s="487"/>
      <c r="BX72" s="488">
        <f>入力シート!BX74</f>
        <v>0</v>
      </c>
      <c r="BY72" s="486"/>
      <c r="BZ72" s="486">
        <f>入力シート!BZ74</f>
        <v>0</v>
      </c>
      <c r="CA72" s="489"/>
      <c r="CB72" s="488">
        <f>入力シート!CB74</f>
        <v>0</v>
      </c>
      <c r="CC72" s="486"/>
      <c r="CD72" s="486">
        <f>入力シート!CD74</f>
        <v>0</v>
      </c>
      <c r="CE72" s="489"/>
      <c r="CF72" s="485">
        <f>入力シート!CF74</f>
        <v>0</v>
      </c>
      <c r="CG72" s="486"/>
      <c r="CH72" s="486">
        <f>入力シート!CH74</f>
        <v>0</v>
      </c>
      <c r="CI72" s="615"/>
      <c r="CJ72" s="729"/>
      <c r="CK72" s="730"/>
      <c r="CL72" s="730"/>
      <c r="CM72" s="731"/>
      <c r="CN72" s="732"/>
      <c r="CO72" s="732"/>
      <c r="CP72" s="732"/>
      <c r="CQ72" s="733"/>
      <c r="CR72" s="56" t="str">
        <f t="shared" si="0"/>
        <v>-</v>
      </c>
      <c r="CS72" s="72" t="str">
        <f t="shared" si="1"/>
        <v>-</v>
      </c>
      <c r="CT72" s="72" t="str">
        <f t="shared" si="2"/>
        <v>-</v>
      </c>
      <c r="CU72" s="72" t="str">
        <f t="shared" si="3"/>
        <v>-</v>
      </c>
      <c r="CV72" s="57" t="str">
        <f t="shared" si="4"/>
        <v>-</v>
      </c>
      <c r="CW72" s="57" t="str">
        <f t="shared" si="5"/>
        <v>-</v>
      </c>
      <c r="CX72" s="57" t="str">
        <f t="shared" si="6"/>
        <v>-</v>
      </c>
      <c r="CY72" s="57" t="str">
        <f t="shared" si="7"/>
        <v>-</v>
      </c>
      <c r="CZ72" s="57" t="str">
        <f t="shared" si="8"/>
        <v>-</v>
      </c>
      <c r="DA72" s="57" t="str">
        <f t="shared" si="9"/>
        <v>-</v>
      </c>
      <c r="DB72" s="58" t="str">
        <f t="shared" si="10"/>
        <v>-</v>
      </c>
    </row>
    <row r="73" spans="1:106" x14ac:dyDescent="0.15">
      <c r="A73" s="633">
        <v>49</v>
      </c>
      <c r="B73" s="634"/>
      <c r="C73" s="607">
        <f>入力シート!C75</f>
        <v>0</v>
      </c>
      <c r="D73" s="486"/>
      <c r="E73" s="486"/>
      <c r="F73" s="486"/>
      <c r="G73" s="589">
        <f>入力シート!G75</f>
        <v>0</v>
      </c>
      <c r="H73" s="486"/>
      <c r="I73" s="486"/>
      <c r="J73" s="486"/>
      <c r="K73" s="589">
        <f>入力シート!K75</f>
        <v>0</v>
      </c>
      <c r="L73" s="486"/>
      <c r="M73" s="486"/>
      <c r="N73" s="486"/>
      <c r="O73" s="489"/>
      <c r="P73" s="628">
        <f>入力シート!P75</f>
        <v>0</v>
      </c>
      <c r="Q73" s="629"/>
      <c r="R73" s="629"/>
      <c r="S73" s="629"/>
      <c r="T73" s="629"/>
      <c r="U73" s="629"/>
      <c r="V73" s="629"/>
      <c r="W73" s="630">
        <f>入力シート!W75</f>
        <v>0</v>
      </c>
      <c r="X73" s="631"/>
      <c r="Y73" s="631"/>
      <c r="Z73" s="631"/>
      <c r="AA73" s="631"/>
      <c r="AB73" s="631"/>
      <c r="AC73" s="631"/>
      <c r="AD73" s="631"/>
      <c r="AE73" s="632"/>
      <c r="AF73" s="628">
        <f>入力シート!AF75</f>
        <v>0</v>
      </c>
      <c r="AG73" s="629"/>
      <c r="AH73" s="629"/>
      <c r="AI73" s="629"/>
      <c r="AJ73" s="629"/>
      <c r="AK73" s="629"/>
      <c r="AL73" s="629"/>
      <c r="AM73" s="629"/>
      <c r="AN73" s="645"/>
      <c r="AO73" s="627">
        <f>入力シート!AO75</f>
        <v>0</v>
      </c>
      <c r="AP73" s="489"/>
      <c r="AQ73" s="607">
        <f>入力シート!AQ75</f>
        <v>0</v>
      </c>
      <c r="AR73" s="486"/>
      <c r="AS73" s="486"/>
      <c r="AT73" s="589">
        <f>入力シート!AT75</f>
        <v>0</v>
      </c>
      <c r="AU73" s="486"/>
      <c r="AV73" s="589">
        <f>入力シート!AV75</f>
        <v>0</v>
      </c>
      <c r="AW73" s="489"/>
      <c r="AX73" s="652">
        <f>入力シート!AX75</f>
        <v>0</v>
      </c>
      <c r="AY73" s="456"/>
      <c r="AZ73" s="488">
        <f>入力シート!AZ75</f>
        <v>0</v>
      </c>
      <c r="BA73" s="489"/>
      <c r="BB73" s="488">
        <f>入力シート!BB75</f>
        <v>0</v>
      </c>
      <c r="BC73" s="489"/>
      <c r="BD73" s="488">
        <f>入力シート!BD75</f>
        <v>0</v>
      </c>
      <c r="BE73" s="489"/>
      <c r="BF73" s="488">
        <f>入力シート!BF75</f>
        <v>0</v>
      </c>
      <c r="BG73" s="489"/>
      <c r="BH73" s="488">
        <f>入力シート!BH75</f>
        <v>0</v>
      </c>
      <c r="BI73" s="486"/>
      <c r="BJ73" s="486">
        <f>入力シート!BJ75</f>
        <v>0</v>
      </c>
      <c r="BK73" s="489"/>
      <c r="BL73" s="485">
        <f>入力シート!BL75</f>
        <v>0</v>
      </c>
      <c r="BM73" s="486"/>
      <c r="BN73" s="486">
        <f>入力シート!BN75</f>
        <v>0</v>
      </c>
      <c r="BO73" s="487"/>
      <c r="BP73" s="488">
        <f>入力シート!BP75</f>
        <v>0</v>
      </c>
      <c r="BQ73" s="486"/>
      <c r="BR73" s="486">
        <f>入力シート!BR75</f>
        <v>0</v>
      </c>
      <c r="BS73" s="489"/>
      <c r="BT73" s="485">
        <f>入力シート!BT75</f>
        <v>0</v>
      </c>
      <c r="BU73" s="486"/>
      <c r="BV73" s="486">
        <f>入力シート!BV75</f>
        <v>0</v>
      </c>
      <c r="BW73" s="487"/>
      <c r="BX73" s="488">
        <f>入力シート!BX75</f>
        <v>0</v>
      </c>
      <c r="BY73" s="486"/>
      <c r="BZ73" s="486">
        <f>入力シート!BZ75</f>
        <v>0</v>
      </c>
      <c r="CA73" s="489"/>
      <c r="CB73" s="488">
        <f>入力シート!CB75</f>
        <v>0</v>
      </c>
      <c r="CC73" s="486"/>
      <c r="CD73" s="486">
        <f>入力シート!CD75</f>
        <v>0</v>
      </c>
      <c r="CE73" s="489"/>
      <c r="CF73" s="485">
        <f>入力シート!CF75</f>
        <v>0</v>
      </c>
      <c r="CG73" s="486"/>
      <c r="CH73" s="486">
        <f>入力シート!CH75</f>
        <v>0</v>
      </c>
      <c r="CI73" s="615"/>
      <c r="CJ73" s="729"/>
      <c r="CK73" s="730"/>
      <c r="CL73" s="730"/>
      <c r="CM73" s="731"/>
      <c r="CN73" s="732"/>
      <c r="CO73" s="732"/>
      <c r="CP73" s="732"/>
      <c r="CQ73" s="733"/>
      <c r="CR73" s="56" t="str">
        <f t="shared" si="0"/>
        <v>-</v>
      </c>
      <c r="CS73" s="72" t="str">
        <f t="shared" si="1"/>
        <v>-</v>
      </c>
      <c r="CT73" s="72" t="str">
        <f t="shared" si="2"/>
        <v>-</v>
      </c>
      <c r="CU73" s="72" t="str">
        <f t="shared" si="3"/>
        <v>-</v>
      </c>
      <c r="CV73" s="57" t="str">
        <f t="shared" si="4"/>
        <v>-</v>
      </c>
      <c r="CW73" s="57" t="str">
        <f t="shared" si="5"/>
        <v>-</v>
      </c>
      <c r="CX73" s="57" t="str">
        <f t="shared" si="6"/>
        <v>-</v>
      </c>
      <c r="CY73" s="57" t="str">
        <f t="shared" si="7"/>
        <v>-</v>
      </c>
      <c r="CZ73" s="57" t="str">
        <f t="shared" si="8"/>
        <v>-</v>
      </c>
      <c r="DA73" s="57" t="str">
        <f t="shared" si="9"/>
        <v>-</v>
      </c>
      <c r="DB73" s="58" t="str">
        <f t="shared" si="10"/>
        <v>-</v>
      </c>
    </row>
    <row r="74" spans="1:106" ht="14.25" thickBot="1" x14ac:dyDescent="0.2">
      <c r="A74" s="664">
        <v>50</v>
      </c>
      <c r="B74" s="665"/>
      <c r="C74" s="666">
        <f>入力シート!C76</f>
        <v>0</v>
      </c>
      <c r="D74" s="660"/>
      <c r="E74" s="660"/>
      <c r="F74" s="660"/>
      <c r="G74" s="667">
        <f>入力シート!G76</f>
        <v>0</v>
      </c>
      <c r="H74" s="660"/>
      <c r="I74" s="660"/>
      <c r="J74" s="660"/>
      <c r="K74" s="667">
        <f>入力シート!K76</f>
        <v>0</v>
      </c>
      <c r="L74" s="660"/>
      <c r="M74" s="660"/>
      <c r="N74" s="660"/>
      <c r="O74" s="661"/>
      <c r="P74" s="668">
        <f>入力シート!P76</f>
        <v>0</v>
      </c>
      <c r="Q74" s="669"/>
      <c r="R74" s="669"/>
      <c r="S74" s="669"/>
      <c r="T74" s="669"/>
      <c r="U74" s="669"/>
      <c r="V74" s="669"/>
      <c r="W74" s="670">
        <f>入力シート!W76</f>
        <v>0</v>
      </c>
      <c r="X74" s="671"/>
      <c r="Y74" s="671"/>
      <c r="Z74" s="671"/>
      <c r="AA74" s="671"/>
      <c r="AB74" s="671"/>
      <c r="AC74" s="671"/>
      <c r="AD74" s="671"/>
      <c r="AE74" s="672"/>
      <c r="AF74" s="668">
        <f>入力シート!AF76</f>
        <v>0</v>
      </c>
      <c r="AG74" s="669"/>
      <c r="AH74" s="669"/>
      <c r="AI74" s="669"/>
      <c r="AJ74" s="669"/>
      <c r="AK74" s="669"/>
      <c r="AL74" s="669"/>
      <c r="AM74" s="669"/>
      <c r="AN74" s="673"/>
      <c r="AO74" s="674">
        <f>入力シート!AO76</f>
        <v>0</v>
      </c>
      <c r="AP74" s="661"/>
      <c r="AQ74" s="666">
        <f>入力シート!AQ76</f>
        <v>0</v>
      </c>
      <c r="AR74" s="660"/>
      <c r="AS74" s="660"/>
      <c r="AT74" s="667">
        <f>入力シート!AT76</f>
        <v>0</v>
      </c>
      <c r="AU74" s="660"/>
      <c r="AV74" s="667">
        <f>入力シート!AV76</f>
        <v>0</v>
      </c>
      <c r="AW74" s="661"/>
      <c r="AX74" s="679">
        <f>入力シート!AX76</f>
        <v>0</v>
      </c>
      <c r="AY74" s="448"/>
      <c r="AZ74" s="677">
        <f>入力シート!AZ76</f>
        <v>0</v>
      </c>
      <c r="BA74" s="661"/>
      <c r="BB74" s="677">
        <f>入力シート!BB76</f>
        <v>0</v>
      </c>
      <c r="BC74" s="661"/>
      <c r="BD74" s="677">
        <f>入力シート!BD76</f>
        <v>0</v>
      </c>
      <c r="BE74" s="661"/>
      <c r="BF74" s="677">
        <f>入力シート!BF76</f>
        <v>0</v>
      </c>
      <c r="BG74" s="661"/>
      <c r="BH74" s="677">
        <f>入力シート!BH76</f>
        <v>0</v>
      </c>
      <c r="BI74" s="660"/>
      <c r="BJ74" s="660">
        <f>入力シート!BJ76</f>
        <v>0</v>
      </c>
      <c r="BK74" s="661"/>
      <c r="BL74" s="659">
        <f>入力シート!BL76</f>
        <v>0</v>
      </c>
      <c r="BM74" s="660"/>
      <c r="BN74" s="660">
        <f>入力シート!BN76</f>
        <v>0</v>
      </c>
      <c r="BO74" s="680"/>
      <c r="BP74" s="677">
        <f>入力シート!BP76</f>
        <v>0</v>
      </c>
      <c r="BQ74" s="660"/>
      <c r="BR74" s="660">
        <f>入力シート!BR76</f>
        <v>0</v>
      </c>
      <c r="BS74" s="661"/>
      <c r="BT74" s="659">
        <f>入力シート!BT76</f>
        <v>0</v>
      </c>
      <c r="BU74" s="660"/>
      <c r="BV74" s="660">
        <f>入力シート!BV76</f>
        <v>0</v>
      </c>
      <c r="BW74" s="680"/>
      <c r="BX74" s="677">
        <f>入力シート!BX76</f>
        <v>0</v>
      </c>
      <c r="BY74" s="660"/>
      <c r="BZ74" s="660">
        <f>入力シート!BZ76</f>
        <v>0</v>
      </c>
      <c r="CA74" s="661"/>
      <c r="CB74" s="677">
        <f>入力シート!CB76</f>
        <v>0</v>
      </c>
      <c r="CC74" s="660"/>
      <c r="CD74" s="660">
        <f>入力シート!CD76</f>
        <v>0</v>
      </c>
      <c r="CE74" s="661"/>
      <c r="CF74" s="659">
        <f>入力シート!CF76</f>
        <v>0</v>
      </c>
      <c r="CG74" s="660"/>
      <c r="CH74" s="660">
        <f>入力シート!CH76</f>
        <v>0</v>
      </c>
      <c r="CI74" s="678"/>
      <c r="CJ74" s="743"/>
      <c r="CK74" s="744"/>
      <c r="CL74" s="744"/>
      <c r="CM74" s="745"/>
      <c r="CN74" s="727"/>
      <c r="CO74" s="727"/>
      <c r="CP74" s="727"/>
      <c r="CQ74" s="728"/>
      <c r="CR74" s="59" t="str">
        <f t="shared" si="0"/>
        <v>-</v>
      </c>
      <c r="CS74" s="73" t="str">
        <f t="shared" si="1"/>
        <v>-</v>
      </c>
      <c r="CT74" s="73" t="str">
        <f t="shared" si="2"/>
        <v>-</v>
      </c>
      <c r="CU74" s="73" t="str">
        <f t="shared" si="3"/>
        <v>-</v>
      </c>
      <c r="CV74" s="60" t="str">
        <f t="shared" si="4"/>
        <v>-</v>
      </c>
      <c r="CW74" s="60" t="str">
        <f t="shared" si="5"/>
        <v>-</v>
      </c>
      <c r="CX74" s="60" t="str">
        <f t="shared" si="6"/>
        <v>-</v>
      </c>
      <c r="CY74" s="60" t="str">
        <f t="shared" si="7"/>
        <v>-</v>
      </c>
      <c r="CZ74" s="60" t="str">
        <f t="shared" si="8"/>
        <v>-</v>
      </c>
      <c r="DA74" s="60" t="str">
        <f t="shared" si="9"/>
        <v>-</v>
      </c>
      <c r="DB74" s="61" t="str">
        <f t="shared" si="10"/>
        <v>-</v>
      </c>
    </row>
    <row r="75" spans="1:106" x14ac:dyDescent="0.15">
      <c r="AX75" s="6"/>
      <c r="AY75" s="6"/>
    </row>
    <row r="76" spans="1:106" x14ac:dyDescent="0.15">
      <c r="AX76" s="6"/>
      <c r="AY76" s="6"/>
    </row>
    <row r="77" spans="1:106" x14ac:dyDescent="0.15">
      <c r="AX77" s="6"/>
      <c r="AY77" s="6"/>
    </row>
    <row r="78" spans="1:106" x14ac:dyDescent="0.15">
      <c r="AX78" s="6"/>
      <c r="AY78" s="6"/>
    </row>
    <row r="79" spans="1:106" x14ac:dyDescent="0.15">
      <c r="AX79" s="6"/>
      <c r="AY79" s="6"/>
    </row>
  </sheetData>
  <sheetProtection sheet="1" objects="1" scenarios="1"/>
  <protectedRanges>
    <protectedRange sqref="CJ25:CQ74" name="範囲1_1"/>
    <protectedRange sqref="F10:W10" name="範囲1_1_1"/>
    <protectedRange sqref="AX25:AY74" name="範囲2"/>
  </protectedRanges>
  <mergeCells count="1741">
    <mergeCell ref="CH24:CI24"/>
    <mergeCell ref="DB22:DB23"/>
    <mergeCell ref="CJ22:CM23"/>
    <mergeCell ref="CN22:CQ23"/>
    <mergeCell ref="A21:B24"/>
    <mergeCell ref="C21:F24"/>
    <mergeCell ref="G21:J24"/>
    <mergeCell ref="K21:O24"/>
    <mergeCell ref="P21:V24"/>
    <mergeCell ref="W21:AE24"/>
    <mergeCell ref="AF21:AN24"/>
    <mergeCell ref="AO21:AP24"/>
    <mergeCell ref="AQ21:AW22"/>
    <mergeCell ref="AX21:AY24"/>
    <mergeCell ref="BL22:BO22"/>
    <mergeCell ref="CB22:CE22"/>
    <mergeCell ref="CF22:CI23"/>
    <mergeCell ref="AQ23:AS24"/>
    <mergeCell ref="AT23:AU24"/>
    <mergeCell ref="AV23:AW24"/>
    <mergeCell ref="BH23:BK23"/>
    <mergeCell ref="BL23:BO23"/>
    <mergeCell ref="BX23:CA23"/>
    <mergeCell ref="CB23:CE23"/>
    <mergeCell ref="AZ24:BA24"/>
    <mergeCell ref="BB24:BC24"/>
    <mergeCell ref="BH24:BI24"/>
    <mergeCell ref="BL24:BM24"/>
    <mergeCell ref="BX24:BY24"/>
    <mergeCell ref="CB24:CC24"/>
    <mergeCell ref="BT24:BU24"/>
    <mergeCell ref="CF24:CG24"/>
    <mergeCell ref="CD70:CE70"/>
    <mergeCell ref="CB44:CC44"/>
    <mergeCell ref="CD44:CE44"/>
    <mergeCell ref="CB45:CC45"/>
    <mergeCell ref="CD45:CE45"/>
    <mergeCell ref="CB46:CC46"/>
    <mergeCell ref="CD46:CE46"/>
    <mergeCell ref="CB47:CC47"/>
    <mergeCell ref="CD47:CE47"/>
    <mergeCell ref="CB48:CC48"/>
    <mergeCell ref="CD48:CE48"/>
    <mergeCell ref="CB49:CC49"/>
    <mergeCell ref="CD49:CE49"/>
    <mergeCell ref="CB50:CC50"/>
    <mergeCell ref="CD50:CE50"/>
    <mergeCell ref="CB51:CC51"/>
    <mergeCell ref="CD51:CE51"/>
    <mergeCell ref="CB52:CC52"/>
    <mergeCell ref="CD52:CE52"/>
    <mergeCell ref="CD72:CE72"/>
    <mergeCell ref="CB53:CC53"/>
    <mergeCell ref="CD53:CE53"/>
    <mergeCell ref="CB54:CC54"/>
    <mergeCell ref="CD54:CE54"/>
    <mergeCell ref="CB55:CC55"/>
    <mergeCell ref="CD55:CE55"/>
    <mergeCell ref="CB56:CC56"/>
    <mergeCell ref="CD56:CE56"/>
    <mergeCell ref="CB57:CC57"/>
    <mergeCell ref="CD57:CE57"/>
    <mergeCell ref="CB58:CC58"/>
    <mergeCell ref="CD58:CE58"/>
    <mergeCell ref="CB59:CC59"/>
    <mergeCell ref="CD59:CE59"/>
    <mergeCell ref="CB60:CC60"/>
    <mergeCell ref="CD60:CE60"/>
    <mergeCell ref="CB61:CC61"/>
    <mergeCell ref="CD61:CE61"/>
    <mergeCell ref="CB64:CC64"/>
    <mergeCell ref="CD64:CE64"/>
    <mergeCell ref="CB65:CC65"/>
    <mergeCell ref="CD65:CE65"/>
    <mergeCell ref="CB66:CC66"/>
    <mergeCell ref="CD66:CE66"/>
    <mergeCell ref="CB67:CC67"/>
    <mergeCell ref="CD67:CE67"/>
    <mergeCell ref="CB68:CC68"/>
    <mergeCell ref="CD68:CE68"/>
    <mergeCell ref="CB69:CC69"/>
    <mergeCell ref="CD69:CE69"/>
    <mergeCell ref="CB70:CC70"/>
    <mergeCell ref="CB35:CC35"/>
    <mergeCell ref="CD35:CE35"/>
    <mergeCell ref="CB36:CC36"/>
    <mergeCell ref="CD36:CE36"/>
    <mergeCell ref="CB37:CC37"/>
    <mergeCell ref="CD37:CE37"/>
    <mergeCell ref="CB38:CC38"/>
    <mergeCell ref="CD38:CE38"/>
    <mergeCell ref="CB39:CC39"/>
    <mergeCell ref="CD39:CE39"/>
    <mergeCell ref="CB40:CC40"/>
    <mergeCell ref="CD40:CE40"/>
    <mergeCell ref="CB41:CC41"/>
    <mergeCell ref="CD41:CE41"/>
    <mergeCell ref="CB42:CC42"/>
    <mergeCell ref="CD42:CE42"/>
    <mergeCell ref="CB43:CC43"/>
    <mergeCell ref="CD43:CE43"/>
    <mergeCell ref="CB25:CC25"/>
    <mergeCell ref="CD25:CE25"/>
    <mergeCell ref="CB26:CC26"/>
    <mergeCell ref="CD26:CE26"/>
    <mergeCell ref="CB27:CC27"/>
    <mergeCell ref="CD27:CE27"/>
    <mergeCell ref="CB28:CC28"/>
    <mergeCell ref="CD28:CE28"/>
    <mergeCell ref="CB29:CC29"/>
    <mergeCell ref="CD29:CE29"/>
    <mergeCell ref="CB30:CC30"/>
    <mergeCell ref="CD30:CE30"/>
    <mergeCell ref="CB31:CC31"/>
    <mergeCell ref="CD31:CE31"/>
    <mergeCell ref="CB32:CC32"/>
    <mergeCell ref="CD32:CE32"/>
    <mergeCell ref="CB33:CC33"/>
    <mergeCell ref="BL62:BM62"/>
    <mergeCell ref="BN62:BO62"/>
    <mergeCell ref="BL64:BM64"/>
    <mergeCell ref="BN64:BO64"/>
    <mergeCell ref="BL65:BM65"/>
    <mergeCell ref="BN65:BO65"/>
    <mergeCell ref="BL66:BM66"/>
    <mergeCell ref="BN66:BO66"/>
    <mergeCell ref="BL67:BM67"/>
    <mergeCell ref="BN67:BO67"/>
    <mergeCell ref="BL68:BM68"/>
    <mergeCell ref="BN68:BO68"/>
    <mergeCell ref="BL69:BM69"/>
    <mergeCell ref="BN69:BO69"/>
    <mergeCell ref="BL70:BM70"/>
    <mergeCell ref="BN70:BO70"/>
    <mergeCell ref="BL71:BM71"/>
    <mergeCell ref="BN71:BO71"/>
    <mergeCell ref="BL51:BM51"/>
    <mergeCell ref="BN51:BO51"/>
    <mergeCell ref="BL52:BM52"/>
    <mergeCell ref="BN52:BO52"/>
    <mergeCell ref="BL53:BM53"/>
    <mergeCell ref="BN53:BO53"/>
    <mergeCell ref="BL54:BM54"/>
    <mergeCell ref="BN54:BO54"/>
    <mergeCell ref="BL55:BM55"/>
    <mergeCell ref="BN55:BO55"/>
    <mergeCell ref="BL56:BM56"/>
    <mergeCell ref="BN56:BO56"/>
    <mergeCell ref="BL57:BM57"/>
    <mergeCell ref="BN57:BO57"/>
    <mergeCell ref="BL58:BM58"/>
    <mergeCell ref="BN58:BO58"/>
    <mergeCell ref="BL59:BM59"/>
    <mergeCell ref="BN59:BO59"/>
    <mergeCell ref="BJ39:BK39"/>
    <mergeCell ref="BJ48:BK48"/>
    <mergeCell ref="BL35:BM35"/>
    <mergeCell ref="BN35:BO35"/>
    <mergeCell ref="BL36:BM36"/>
    <mergeCell ref="BN36:BO36"/>
    <mergeCell ref="BL37:BM37"/>
    <mergeCell ref="BN37:BO37"/>
    <mergeCell ref="BL38:BM38"/>
    <mergeCell ref="BN38:BO38"/>
    <mergeCell ref="BL39:BM39"/>
    <mergeCell ref="BN39:BO39"/>
    <mergeCell ref="BL40:BM40"/>
    <mergeCell ref="BN40:BO40"/>
    <mergeCell ref="BL41:BM41"/>
    <mergeCell ref="BN41:BO41"/>
    <mergeCell ref="BL42:BM42"/>
    <mergeCell ref="BN42:BO42"/>
    <mergeCell ref="BL43:BM43"/>
    <mergeCell ref="BN43:BO43"/>
    <mergeCell ref="BL45:BM45"/>
    <mergeCell ref="BN45:BO45"/>
    <mergeCell ref="BL46:BM46"/>
    <mergeCell ref="BN46:BO46"/>
    <mergeCell ref="BL47:BM47"/>
    <mergeCell ref="BN47:BO47"/>
    <mergeCell ref="BL48:BM48"/>
    <mergeCell ref="BN48:BO48"/>
    <mergeCell ref="BB62:BC62"/>
    <mergeCell ref="BB63:BC63"/>
    <mergeCell ref="BB64:BC64"/>
    <mergeCell ref="BB65:BC65"/>
    <mergeCell ref="BB66:BC66"/>
    <mergeCell ref="BB67:BC67"/>
    <mergeCell ref="BB68:BC68"/>
    <mergeCell ref="BB69:BC69"/>
    <mergeCell ref="BB70:BC70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B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T67:BU67"/>
    <mergeCell ref="BV67:BW67"/>
    <mergeCell ref="BT68:BU68"/>
    <mergeCell ref="BV68:BW68"/>
    <mergeCell ref="BT69:BU69"/>
    <mergeCell ref="BV69:BW69"/>
    <mergeCell ref="BT70:BU70"/>
    <mergeCell ref="BV70:BW70"/>
    <mergeCell ref="BT71:BU71"/>
    <mergeCell ref="BV71:BW71"/>
    <mergeCell ref="BT72:BU72"/>
    <mergeCell ref="BV72:BW72"/>
    <mergeCell ref="BT73:BU73"/>
    <mergeCell ref="BV73:BW73"/>
    <mergeCell ref="BT74:BU74"/>
    <mergeCell ref="BV74:BW74"/>
    <mergeCell ref="BV55:BW55"/>
    <mergeCell ref="BT56:BU56"/>
    <mergeCell ref="BV56:BW56"/>
    <mergeCell ref="BT57:BU57"/>
    <mergeCell ref="BV57:BW57"/>
    <mergeCell ref="BT58:BU58"/>
    <mergeCell ref="BV58:BW58"/>
    <mergeCell ref="BT59:BU59"/>
    <mergeCell ref="BV59:BW59"/>
    <mergeCell ref="BT60:BU60"/>
    <mergeCell ref="BV60:BW60"/>
    <mergeCell ref="BT61:BU61"/>
    <mergeCell ref="BV61:BW61"/>
    <mergeCell ref="BT62:BU62"/>
    <mergeCell ref="BV62:BW62"/>
    <mergeCell ref="BT63:BU63"/>
    <mergeCell ref="BT37:BU37"/>
    <mergeCell ref="BV37:BW37"/>
    <mergeCell ref="BT38:BU38"/>
    <mergeCell ref="BV38:BW38"/>
    <mergeCell ref="BT39:BU39"/>
    <mergeCell ref="BV39:BW39"/>
    <mergeCell ref="BT40:BU40"/>
    <mergeCell ref="BV40:BW40"/>
    <mergeCell ref="BT41:BU41"/>
    <mergeCell ref="BV41:BW41"/>
    <mergeCell ref="BT42:BU42"/>
    <mergeCell ref="BV42:BW42"/>
    <mergeCell ref="BT43:BU43"/>
    <mergeCell ref="BV43:BW43"/>
    <mergeCell ref="BT44:BU44"/>
    <mergeCell ref="BV44:BW44"/>
    <mergeCell ref="BT45:BU45"/>
    <mergeCell ref="BV45:BW45"/>
    <mergeCell ref="AX37:AY37"/>
    <mergeCell ref="AX38:AY38"/>
    <mergeCell ref="AX39:AY39"/>
    <mergeCell ref="AX40:AY40"/>
    <mergeCell ref="AX41:AY41"/>
    <mergeCell ref="AX42:AY42"/>
    <mergeCell ref="AX47:AY47"/>
    <mergeCell ref="AX48:AY48"/>
    <mergeCell ref="AX49:AY49"/>
    <mergeCell ref="AX50:AY50"/>
    <mergeCell ref="AX53:AY53"/>
    <mergeCell ref="AX54:AY54"/>
    <mergeCell ref="AX55:AY55"/>
    <mergeCell ref="AX56:AY56"/>
    <mergeCell ref="AX57:AY57"/>
    <mergeCell ref="AX58:AY58"/>
    <mergeCell ref="AX59:AY59"/>
    <mergeCell ref="A3:E3"/>
    <mergeCell ref="F3:W3"/>
    <mergeCell ref="A4:E4"/>
    <mergeCell ref="F4:W4"/>
    <mergeCell ref="A6:E6"/>
    <mergeCell ref="A5:E5"/>
    <mergeCell ref="F8:W8"/>
    <mergeCell ref="F10:N10"/>
    <mergeCell ref="O10:Q10"/>
    <mergeCell ref="R10:W10"/>
    <mergeCell ref="F18:W18"/>
    <mergeCell ref="F13:W13"/>
    <mergeCell ref="F15:W15"/>
    <mergeCell ref="F14:W14"/>
    <mergeCell ref="A12:E12"/>
    <mergeCell ref="F12:W12"/>
    <mergeCell ref="A13:E13"/>
    <mergeCell ref="A15:E15"/>
    <mergeCell ref="A14:E14"/>
    <mergeCell ref="A17:E17"/>
    <mergeCell ref="F17:W17"/>
    <mergeCell ref="A16:E16"/>
    <mergeCell ref="F16:W16"/>
    <mergeCell ref="A19:E19"/>
    <mergeCell ref="F19:W19"/>
    <mergeCell ref="A18:E18"/>
    <mergeCell ref="A7:E7"/>
    <mergeCell ref="F7:W7"/>
    <mergeCell ref="F6:W6"/>
    <mergeCell ref="F5:W5"/>
    <mergeCell ref="A11:E11"/>
    <mergeCell ref="F11:W11"/>
    <mergeCell ref="A9:E9"/>
    <mergeCell ref="F9:W9"/>
    <mergeCell ref="A10:E10"/>
    <mergeCell ref="A8:E8"/>
    <mergeCell ref="BH22:BK22"/>
    <mergeCell ref="BJ25:BK25"/>
    <mergeCell ref="AZ23:BA23"/>
    <mergeCell ref="A25:B25"/>
    <mergeCell ref="C25:F25"/>
    <mergeCell ref="G25:J25"/>
    <mergeCell ref="K25:O25"/>
    <mergeCell ref="P25:V25"/>
    <mergeCell ref="W25:AE25"/>
    <mergeCell ref="BD22:BE22"/>
    <mergeCell ref="BF22:BG22"/>
    <mergeCell ref="BD23:BE23"/>
    <mergeCell ref="BF23:BG23"/>
    <mergeCell ref="BD24:BE24"/>
    <mergeCell ref="BF24:BG24"/>
    <mergeCell ref="BX22:CA22"/>
    <mergeCell ref="AZ21:CI21"/>
    <mergeCell ref="AZ22:BA22"/>
    <mergeCell ref="BX26:BY26"/>
    <mergeCell ref="A26:B26"/>
    <mergeCell ref="C26:F26"/>
    <mergeCell ref="G26:J26"/>
    <mergeCell ref="K26:O26"/>
    <mergeCell ref="AX26:AY26"/>
    <mergeCell ref="AV26:AW26"/>
    <mergeCell ref="AZ26:BA26"/>
    <mergeCell ref="BH26:BI26"/>
    <mergeCell ref="AQ26:AS26"/>
    <mergeCell ref="AT26:AU26"/>
    <mergeCell ref="BJ26:BK26"/>
    <mergeCell ref="CF25:CG25"/>
    <mergeCell ref="AX25:AY25"/>
    <mergeCell ref="BT25:BU25"/>
    <mergeCell ref="BV25:BW25"/>
    <mergeCell ref="BT26:BU26"/>
    <mergeCell ref="BV26:BW26"/>
    <mergeCell ref="BB22:BC22"/>
    <mergeCell ref="BB23:BC23"/>
    <mergeCell ref="BB25:BC25"/>
    <mergeCell ref="BB26:BC26"/>
    <mergeCell ref="CH25:CI25"/>
    <mergeCell ref="CH26:CI26"/>
    <mergeCell ref="CF26:CG26"/>
    <mergeCell ref="BZ25:CA25"/>
    <mergeCell ref="AV25:AW25"/>
    <mergeCell ref="AZ25:BA25"/>
    <mergeCell ref="P26:V26"/>
    <mergeCell ref="W26:AE26"/>
    <mergeCell ref="AF26:AN26"/>
    <mergeCell ref="AO26:AP26"/>
    <mergeCell ref="BZ26:CA26"/>
    <mergeCell ref="AF25:AN25"/>
    <mergeCell ref="AO25:AP25"/>
    <mergeCell ref="AQ25:AS25"/>
    <mergeCell ref="AT25:AU25"/>
    <mergeCell ref="BX25:BY25"/>
    <mergeCell ref="BH25:BI25"/>
    <mergeCell ref="BH28:BI28"/>
    <mergeCell ref="BJ28:BK28"/>
    <mergeCell ref="BX28:BY28"/>
    <mergeCell ref="BZ28:CA28"/>
    <mergeCell ref="AO27:AP27"/>
    <mergeCell ref="AQ27:AS27"/>
    <mergeCell ref="AT27:AU27"/>
    <mergeCell ref="AV27:AW27"/>
    <mergeCell ref="AZ27:BA27"/>
    <mergeCell ref="BH27:BI27"/>
    <mergeCell ref="AX27:AY27"/>
    <mergeCell ref="BL25:BM25"/>
    <mergeCell ref="BN25:BO25"/>
    <mergeCell ref="BL26:BM26"/>
    <mergeCell ref="BN26:BO26"/>
    <mergeCell ref="BL27:BM27"/>
    <mergeCell ref="BN27:BO27"/>
    <mergeCell ref="BL28:BM28"/>
    <mergeCell ref="BN28:BO28"/>
    <mergeCell ref="BD25:BE25"/>
    <mergeCell ref="BF25:BG25"/>
    <mergeCell ref="BD26:BE26"/>
    <mergeCell ref="CH27:CI27"/>
    <mergeCell ref="A27:B27"/>
    <mergeCell ref="C27:F27"/>
    <mergeCell ref="G27:J27"/>
    <mergeCell ref="K27:O27"/>
    <mergeCell ref="P27:V27"/>
    <mergeCell ref="W27:AE27"/>
    <mergeCell ref="AF27:AN27"/>
    <mergeCell ref="BJ27:BK27"/>
    <mergeCell ref="BX27:BY27"/>
    <mergeCell ref="AX28:AY28"/>
    <mergeCell ref="BT27:BU27"/>
    <mergeCell ref="BV27:BW27"/>
    <mergeCell ref="BT28:BU28"/>
    <mergeCell ref="BV28:BW28"/>
    <mergeCell ref="BB27:BC27"/>
    <mergeCell ref="BB28:BC28"/>
    <mergeCell ref="A29:B29"/>
    <mergeCell ref="C29:F29"/>
    <mergeCell ref="G29:J29"/>
    <mergeCell ref="K29:O29"/>
    <mergeCell ref="AT29:AU29"/>
    <mergeCell ref="AV29:AW29"/>
    <mergeCell ref="CF31:CG31"/>
    <mergeCell ref="CH31:CI31"/>
    <mergeCell ref="CR21:DB21"/>
    <mergeCell ref="BX29:BY29"/>
    <mergeCell ref="BZ29:CA29"/>
    <mergeCell ref="CJ21:CQ21"/>
    <mergeCell ref="BZ27:CA27"/>
    <mergeCell ref="CF27:CG27"/>
    <mergeCell ref="AQ28:AS28"/>
    <mergeCell ref="AT28:AU28"/>
    <mergeCell ref="AV28:AW28"/>
    <mergeCell ref="AZ28:BA28"/>
    <mergeCell ref="P29:V29"/>
    <mergeCell ref="W29:AE29"/>
    <mergeCell ref="AF28:AN28"/>
    <mergeCell ref="AO28:AP28"/>
    <mergeCell ref="P28:V28"/>
    <mergeCell ref="W28:AE28"/>
    <mergeCell ref="A28:B28"/>
    <mergeCell ref="C28:F28"/>
    <mergeCell ref="G28:J28"/>
    <mergeCell ref="K28:O28"/>
    <mergeCell ref="CF28:CG28"/>
    <mergeCell ref="CH28:CI28"/>
    <mergeCell ref="W30:AE30"/>
    <mergeCell ref="BH29:BI29"/>
    <mergeCell ref="AF29:AN29"/>
    <mergeCell ref="AO29:AP29"/>
    <mergeCell ref="AQ29:AS29"/>
    <mergeCell ref="BH30:BI30"/>
    <mergeCell ref="AZ29:BA29"/>
    <mergeCell ref="BX30:BY30"/>
    <mergeCell ref="BZ30:CA30"/>
    <mergeCell ref="CF30:CG30"/>
    <mergeCell ref="CH30:CI30"/>
    <mergeCell ref="BX31:BY31"/>
    <mergeCell ref="BZ31:CA31"/>
    <mergeCell ref="BJ30:BK30"/>
    <mergeCell ref="CF29:CG29"/>
    <mergeCell ref="CH29:CI29"/>
    <mergeCell ref="AX29:AY29"/>
    <mergeCell ref="AX30:AY30"/>
    <mergeCell ref="BT29:BU29"/>
    <mergeCell ref="BV29:BW29"/>
    <mergeCell ref="BT30:BU30"/>
    <mergeCell ref="BV30:BW30"/>
    <mergeCell ref="BT31:BU31"/>
    <mergeCell ref="BV31:BW31"/>
    <mergeCell ref="BB29:BC29"/>
    <mergeCell ref="BB30:BC30"/>
    <mergeCell ref="BB31:BC31"/>
    <mergeCell ref="BL29:BM29"/>
    <mergeCell ref="BN29:BO29"/>
    <mergeCell ref="BL30:BM30"/>
    <mergeCell ref="BN30:BO30"/>
    <mergeCell ref="BL31:BM31"/>
    <mergeCell ref="BN31:BO31"/>
    <mergeCell ref="BJ29:BK29"/>
    <mergeCell ref="A32:B32"/>
    <mergeCell ref="C32:F32"/>
    <mergeCell ref="G32:J32"/>
    <mergeCell ref="K32:O32"/>
    <mergeCell ref="P32:V32"/>
    <mergeCell ref="W32:AE32"/>
    <mergeCell ref="AV31:AW31"/>
    <mergeCell ref="AZ31:BA31"/>
    <mergeCell ref="BH31:BI31"/>
    <mergeCell ref="BJ31:BK31"/>
    <mergeCell ref="AF31:AN31"/>
    <mergeCell ref="AO31:AP31"/>
    <mergeCell ref="AQ31:AS31"/>
    <mergeCell ref="AT31:AU31"/>
    <mergeCell ref="AX31:AY31"/>
    <mergeCell ref="AF30:AN30"/>
    <mergeCell ref="AO30:AP30"/>
    <mergeCell ref="AQ30:AS30"/>
    <mergeCell ref="AT30:AU30"/>
    <mergeCell ref="AV30:AW30"/>
    <mergeCell ref="AZ30:BA30"/>
    <mergeCell ref="A30:B30"/>
    <mergeCell ref="C30:F30"/>
    <mergeCell ref="G30:J30"/>
    <mergeCell ref="K30:O30"/>
    <mergeCell ref="P31:V31"/>
    <mergeCell ref="W31:AE31"/>
    <mergeCell ref="A31:B31"/>
    <mergeCell ref="C31:F31"/>
    <mergeCell ref="G31:J31"/>
    <mergeCell ref="K31:O31"/>
    <mergeCell ref="P30:V30"/>
    <mergeCell ref="CH33:CI33"/>
    <mergeCell ref="AF33:AN33"/>
    <mergeCell ref="AO33:AP33"/>
    <mergeCell ref="AQ33:AS33"/>
    <mergeCell ref="P33:V33"/>
    <mergeCell ref="W33:AE33"/>
    <mergeCell ref="AT33:AU33"/>
    <mergeCell ref="AV33:AW33"/>
    <mergeCell ref="AZ33:BA33"/>
    <mergeCell ref="BH33:BI33"/>
    <mergeCell ref="AF32:AN32"/>
    <mergeCell ref="AO32:AP32"/>
    <mergeCell ref="BH32:BI32"/>
    <mergeCell ref="BJ32:BK32"/>
    <mergeCell ref="BX32:BY32"/>
    <mergeCell ref="BZ32:CA32"/>
    <mergeCell ref="AQ32:AS32"/>
    <mergeCell ref="AT32:AU32"/>
    <mergeCell ref="AV32:AW32"/>
    <mergeCell ref="AZ32:BA32"/>
    <mergeCell ref="CF32:CG32"/>
    <mergeCell ref="CH32:CI32"/>
    <mergeCell ref="AX32:AY32"/>
    <mergeCell ref="AX33:AY33"/>
    <mergeCell ref="BT32:BU32"/>
    <mergeCell ref="BV32:BW32"/>
    <mergeCell ref="BT33:BU33"/>
    <mergeCell ref="BV33:BW33"/>
    <mergeCell ref="BB32:BC32"/>
    <mergeCell ref="BB33:BC33"/>
    <mergeCell ref="BL32:BM32"/>
    <mergeCell ref="BN32:BO32"/>
    <mergeCell ref="A33:B33"/>
    <mergeCell ref="AO34:AP34"/>
    <mergeCell ref="AQ34:AS34"/>
    <mergeCell ref="AT34:AU34"/>
    <mergeCell ref="AV34:AW34"/>
    <mergeCell ref="BZ34:CA34"/>
    <mergeCell ref="A34:B34"/>
    <mergeCell ref="C34:F34"/>
    <mergeCell ref="G34:J34"/>
    <mergeCell ref="K34:O34"/>
    <mergeCell ref="P34:V34"/>
    <mergeCell ref="W34:AE34"/>
    <mergeCell ref="C33:F33"/>
    <mergeCell ref="G33:J33"/>
    <mergeCell ref="K33:O33"/>
    <mergeCell ref="CF33:CG33"/>
    <mergeCell ref="BX34:BY34"/>
    <mergeCell ref="BZ33:CA33"/>
    <mergeCell ref="AF34:AN34"/>
    <mergeCell ref="CF34:CG34"/>
    <mergeCell ref="BJ33:BK33"/>
    <mergeCell ref="BX33:BY33"/>
    <mergeCell ref="BT34:BU34"/>
    <mergeCell ref="BV34:BW34"/>
    <mergeCell ref="BB34:BC34"/>
    <mergeCell ref="BL33:BM33"/>
    <mergeCell ref="BN33:BO33"/>
    <mergeCell ref="BL34:BM34"/>
    <mergeCell ref="BN34:BO34"/>
    <mergeCell ref="CD33:CE33"/>
    <mergeCell ref="CB34:CC34"/>
    <mergeCell ref="CD34:CE34"/>
    <mergeCell ref="BX36:BY36"/>
    <mergeCell ref="AF35:AN35"/>
    <mergeCell ref="AO35:AP35"/>
    <mergeCell ref="AQ35:AS35"/>
    <mergeCell ref="AT35:AU35"/>
    <mergeCell ref="BH35:BI35"/>
    <mergeCell ref="BJ35:BK35"/>
    <mergeCell ref="AF36:AN36"/>
    <mergeCell ref="A35:B35"/>
    <mergeCell ref="C35:F35"/>
    <mergeCell ref="G35:J35"/>
    <mergeCell ref="K35:O35"/>
    <mergeCell ref="P35:V35"/>
    <mergeCell ref="W35:AE35"/>
    <mergeCell ref="CH34:CI34"/>
    <mergeCell ref="AV35:AW35"/>
    <mergeCell ref="AZ35:BA35"/>
    <mergeCell ref="BX35:BY35"/>
    <mergeCell ref="BZ35:CA35"/>
    <mergeCell ref="AZ34:BA34"/>
    <mergeCell ref="BH34:BI34"/>
    <mergeCell ref="BJ34:BK34"/>
    <mergeCell ref="AX34:AY34"/>
    <mergeCell ref="AX35:AY35"/>
    <mergeCell ref="CF35:CG35"/>
    <mergeCell ref="CH35:CI35"/>
    <mergeCell ref="BT35:BU35"/>
    <mergeCell ref="BV35:BW35"/>
    <mergeCell ref="BT36:BU36"/>
    <mergeCell ref="BV36:BW36"/>
    <mergeCell ref="BB35:BC35"/>
    <mergeCell ref="BB36:BC36"/>
    <mergeCell ref="C37:F37"/>
    <mergeCell ref="G37:J37"/>
    <mergeCell ref="K37:O37"/>
    <mergeCell ref="P37:V37"/>
    <mergeCell ref="W37:AE37"/>
    <mergeCell ref="AF37:AN37"/>
    <mergeCell ref="AV36:AW36"/>
    <mergeCell ref="AO37:AP37"/>
    <mergeCell ref="AQ37:AS37"/>
    <mergeCell ref="A36:B36"/>
    <mergeCell ref="C36:F36"/>
    <mergeCell ref="G36:J36"/>
    <mergeCell ref="K36:O36"/>
    <mergeCell ref="P36:V36"/>
    <mergeCell ref="W36:AE36"/>
    <mergeCell ref="AO36:AP36"/>
    <mergeCell ref="AQ36:AS36"/>
    <mergeCell ref="AT36:AU36"/>
    <mergeCell ref="CH41:CI41"/>
    <mergeCell ref="CF37:CG37"/>
    <mergeCell ref="CH37:CI37"/>
    <mergeCell ref="CH36:CI36"/>
    <mergeCell ref="CF38:CG38"/>
    <mergeCell ref="BH38:BI38"/>
    <mergeCell ref="BJ38:BK38"/>
    <mergeCell ref="BJ41:BK41"/>
    <mergeCell ref="AZ39:BA39"/>
    <mergeCell ref="A39:B39"/>
    <mergeCell ref="C39:F39"/>
    <mergeCell ref="G39:J39"/>
    <mergeCell ref="K39:O39"/>
    <mergeCell ref="P39:V39"/>
    <mergeCell ref="CH38:CI38"/>
    <mergeCell ref="A38:B38"/>
    <mergeCell ref="C38:F38"/>
    <mergeCell ref="G38:J38"/>
    <mergeCell ref="K38:O38"/>
    <mergeCell ref="AT37:AU37"/>
    <mergeCell ref="AV37:AW37"/>
    <mergeCell ref="AZ37:BA37"/>
    <mergeCell ref="AZ38:BA38"/>
    <mergeCell ref="BX38:BY38"/>
    <mergeCell ref="P38:V38"/>
    <mergeCell ref="W38:AE38"/>
    <mergeCell ref="AF38:AN38"/>
    <mergeCell ref="AO38:AP38"/>
    <mergeCell ref="BH37:BI37"/>
    <mergeCell ref="CH40:CI40"/>
    <mergeCell ref="BH39:BI39"/>
    <mergeCell ref="A37:B37"/>
    <mergeCell ref="BX39:BY39"/>
    <mergeCell ref="BZ39:CA39"/>
    <mergeCell ref="BH40:BI40"/>
    <mergeCell ref="BJ40:BK40"/>
    <mergeCell ref="CF36:CG36"/>
    <mergeCell ref="CF39:CG39"/>
    <mergeCell ref="CH39:CI39"/>
    <mergeCell ref="P40:V40"/>
    <mergeCell ref="W40:AE40"/>
    <mergeCell ref="AF39:AN39"/>
    <mergeCell ref="AV39:AW39"/>
    <mergeCell ref="AT39:AU39"/>
    <mergeCell ref="BX40:BY40"/>
    <mergeCell ref="BZ40:CA40"/>
    <mergeCell ref="W39:AE39"/>
    <mergeCell ref="AO39:AP39"/>
    <mergeCell ref="AQ39:AS39"/>
    <mergeCell ref="BZ37:CA37"/>
    <mergeCell ref="BZ38:CA38"/>
    <mergeCell ref="AQ38:AS38"/>
    <mergeCell ref="AT38:AU38"/>
    <mergeCell ref="AV38:AW38"/>
    <mergeCell ref="BZ36:CA36"/>
    <mergeCell ref="BJ36:BK36"/>
    <mergeCell ref="AZ36:BA36"/>
    <mergeCell ref="BH36:BI36"/>
    <mergeCell ref="AX36:AY36"/>
    <mergeCell ref="BJ37:BK37"/>
    <mergeCell ref="BX37:BY37"/>
    <mergeCell ref="AF40:AN40"/>
    <mergeCell ref="AO40:AP40"/>
    <mergeCell ref="AQ40:AS40"/>
    <mergeCell ref="AT40:AU40"/>
    <mergeCell ref="AV40:AW40"/>
    <mergeCell ref="AZ40:BA40"/>
    <mergeCell ref="A40:B40"/>
    <mergeCell ref="C40:F40"/>
    <mergeCell ref="G40:J40"/>
    <mergeCell ref="K40:O40"/>
    <mergeCell ref="P41:V41"/>
    <mergeCell ref="W41:AE41"/>
    <mergeCell ref="A41:B41"/>
    <mergeCell ref="C41:F41"/>
    <mergeCell ref="G41:J41"/>
    <mergeCell ref="K41:O41"/>
    <mergeCell ref="CF40:CG40"/>
    <mergeCell ref="BX41:BY41"/>
    <mergeCell ref="BZ41:CA41"/>
    <mergeCell ref="CF41:CG41"/>
    <mergeCell ref="CF42:CG42"/>
    <mergeCell ref="CH42:CI42"/>
    <mergeCell ref="AO42:AP42"/>
    <mergeCell ref="A42:B42"/>
    <mergeCell ref="C42:F42"/>
    <mergeCell ref="G42:J42"/>
    <mergeCell ref="K42:O42"/>
    <mergeCell ref="AZ42:BA42"/>
    <mergeCell ref="CF43:CG43"/>
    <mergeCell ref="CH43:CI43"/>
    <mergeCell ref="CH44:CI44"/>
    <mergeCell ref="AF41:AN41"/>
    <mergeCell ref="AO41:AP41"/>
    <mergeCell ref="AQ41:AS41"/>
    <mergeCell ref="AT41:AU41"/>
    <mergeCell ref="AV41:AW41"/>
    <mergeCell ref="AZ41:BA41"/>
    <mergeCell ref="BH41:BI41"/>
    <mergeCell ref="BX43:BY43"/>
    <mergeCell ref="BZ43:CA43"/>
    <mergeCell ref="AT43:AU43"/>
    <mergeCell ref="AV43:AW43"/>
    <mergeCell ref="AZ43:BA43"/>
    <mergeCell ref="BH43:BI43"/>
    <mergeCell ref="AX43:AY43"/>
    <mergeCell ref="BH42:BI42"/>
    <mergeCell ref="BJ42:BK42"/>
    <mergeCell ref="A43:B43"/>
    <mergeCell ref="C43:F43"/>
    <mergeCell ref="G43:J43"/>
    <mergeCell ref="K43:O43"/>
    <mergeCell ref="AF43:AN43"/>
    <mergeCell ref="AO43:AP43"/>
    <mergeCell ref="AQ43:AS43"/>
    <mergeCell ref="BJ43:BK43"/>
    <mergeCell ref="P43:V43"/>
    <mergeCell ref="W43:AE43"/>
    <mergeCell ref="BX42:BY42"/>
    <mergeCell ref="BZ42:CA42"/>
    <mergeCell ref="AQ42:AS42"/>
    <mergeCell ref="AT42:AU42"/>
    <mergeCell ref="AV42:AW42"/>
    <mergeCell ref="P42:V42"/>
    <mergeCell ref="W42:AE42"/>
    <mergeCell ref="AF42:AN42"/>
    <mergeCell ref="BJ44:BK44"/>
    <mergeCell ref="BX44:BY44"/>
    <mergeCell ref="BZ44:CA44"/>
    <mergeCell ref="AQ44:AS44"/>
    <mergeCell ref="AT44:AU44"/>
    <mergeCell ref="AV44:AW44"/>
    <mergeCell ref="AZ44:BA44"/>
    <mergeCell ref="AX44:AY44"/>
    <mergeCell ref="BL44:BM44"/>
    <mergeCell ref="BN44:BO44"/>
    <mergeCell ref="BD44:BE44"/>
    <mergeCell ref="BF44:BG44"/>
    <mergeCell ref="BP44:BQ44"/>
    <mergeCell ref="BR44:BS44"/>
    <mergeCell ref="CF44:CG44"/>
    <mergeCell ref="A44:B44"/>
    <mergeCell ref="C44:F44"/>
    <mergeCell ref="G44:J44"/>
    <mergeCell ref="K44:O44"/>
    <mergeCell ref="P44:V44"/>
    <mergeCell ref="W44:AE44"/>
    <mergeCell ref="AF44:AN44"/>
    <mergeCell ref="AO44:AP44"/>
    <mergeCell ref="BH44:BI44"/>
    <mergeCell ref="AO46:AP46"/>
    <mergeCell ref="AZ46:BA46"/>
    <mergeCell ref="BH46:BI46"/>
    <mergeCell ref="AX46:AY46"/>
    <mergeCell ref="BX45:BY45"/>
    <mergeCell ref="BZ45:CA45"/>
    <mergeCell ref="AQ46:AS46"/>
    <mergeCell ref="AT46:AU46"/>
    <mergeCell ref="AV46:AW46"/>
    <mergeCell ref="AQ45:AS45"/>
    <mergeCell ref="AT45:AU45"/>
    <mergeCell ref="BH45:BI45"/>
    <mergeCell ref="BJ45:BK45"/>
    <mergeCell ref="AV45:AW45"/>
    <mergeCell ref="AZ45:BA45"/>
    <mergeCell ref="A45:B45"/>
    <mergeCell ref="C45:F45"/>
    <mergeCell ref="G45:J45"/>
    <mergeCell ref="K45:O45"/>
    <mergeCell ref="P45:V45"/>
    <mergeCell ref="W45:AE45"/>
    <mergeCell ref="AF45:AN45"/>
    <mergeCell ref="A48:B48"/>
    <mergeCell ref="C48:F48"/>
    <mergeCell ref="G48:J48"/>
    <mergeCell ref="K48:O48"/>
    <mergeCell ref="CH49:CI49"/>
    <mergeCell ref="CH47:CI47"/>
    <mergeCell ref="CH46:CI46"/>
    <mergeCell ref="CF46:CG46"/>
    <mergeCell ref="BZ46:CA46"/>
    <mergeCell ref="BX49:BY49"/>
    <mergeCell ref="A47:B47"/>
    <mergeCell ref="C47:F47"/>
    <mergeCell ref="G47:J47"/>
    <mergeCell ref="K47:O47"/>
    <mergeCell ref="BX46:BY46"/>
    <mergeCell ref="CF49:CG49"/>
    <mergeCell ref="AQ47:AS47"/>
    <mergeCell ref="AT47:AU47"/>
    <mergeCell ref="AV47:AW47"/>
    <mergeCell ref="AZ47:BA47"/>
    <mergeCell ref="BJ47:BK47"/>
    <mergeCell ref="BX47:BY47"/>
    <mergeCell ref="A46:B46"/>
    <mergeCell ref="C46:F46"/>
    <mergeCell ref="G46:J46"/>
    <mergeCell ref="K46:O46"/>
    <mergeCell ref="P47:V47"/>
    <mergeCell ref="W47:AE47"/>
    <mergeCell ref="AF47:AN47"/>
    <mergeCell ref="AO47:AP47"/>
    <mergeCell ref="BH47:BI47"/>
    <mergeCell ref="BZ47:CA47"/>
    <mergeCell ref="CH45:CI45"/>
    <mergeCell ref="CF48:CG48"/>
    <mergeCell ref="CH48:CI48"/>
    <mergeCell ref="CF47:CG47"/>
    <mergeCell ref="AV49:AW49"/>
    <mergeCell ref="AZ49:BA49"/>
    <mergeCell ref="CF45:CG45"/>
    <mergeCell ref="BX48:BY48"/>
    <mergeCell ref="BZ48:CA48"/>
    <mergeCell ref="BH48:BI48"/>
    <mergeCell ref="AQ48:AS48"/>
    <mergeCell ref="AT48:AU48"/>
    <mergeCell ref="AV48:AW48"/>
    <mergeCell ref="AZ48:BA48"/>
    <mergeCell ref="AQ49:AS49"/>
    <mergeCell ref="AT49:AU49"/>
    <mergeCell ref="P48:V48"/>
    <mergeCell ref="W48:AE48"/>
    <mergeCell ref="AF48:AN48"/>
    <mergeCell ref="AO48:AP48"/>
    <mergeCell ref="AO45:AP45"/>
    <mergeCell ref="AX45:AY45"/>
    <mergeCell ref="W46:AE46"/>
    <mergeCell ref="AF46:AN46"/>
    <mergeCell ref="BJ46:BK46"/>
    <mergeCell ref="P46:V46"/>
    <mergeCell ref="BT46:BU46"/>
    <mergeCell ref="BV46:BW46"/>
    <mergeCell ref="BT47:BU47"/>
    <mergeCell ref="BV47:BW47"/>
    <mergeCell ref="BT48:BU48"/>
    <mergeCell ref="BV48:BW48"/>
    <mergeCell ref="A51:B51"/>
    <mergeCell ref="C51:F51"/>
    <mergeCell ref="G51:J51"/>
    <mergeCell ref="K51:O51"/>
    <mergeCell ref="AV51:AW51"/>
    <mergeCell ref="AZ51:BA51"/>
    <mergeCell ref="BX50:BY50"/>
    <mergeCell ref="BZ50:CA50"/>
    <mergeCell ref="CF50:CG50"/>
    <mergeCell ref="CH50:CI50"/>
    <mergeCell ref="P51:V51"/>
    <mergeCell ref="W51:AE51"/>
    <mergeCell ref="BH50:BI50"/>
    <mergeCell ref="BJ50:BK50"/>
    <mergeCell ref="AF50:AN50"/>
    <mergeCell ref="AO50:AP50"/>
    <mergeCell ref="W49:AE49"/>
    <mergeCell ref="P49:V49"/>
    <mergeCell ref="A50:B50"/>
    <mergeCell ref="C50:F50"/>
    <mergeCell ref="G50:J50"/>
    <mergeCell ref="K50:O50"/>
    <mergeCell ref="A49:B49"/>
    <mergeCell ref="C49:F49"/>
    <mergeCell ref="G49:J49"/>
    <mergeCell ref="K49:O49"/>
    <mergeCell ref="P50:V50"/>
    <mergeCell ref="W50:AE50"/>
    <mergeCell ref="BH49:BI49"/>
    <mergeCell ref="BJ49:BK49"/>
    <mergeCell ref="AF49:AN49"/>
    <mergeCell ref="AO49:AP49"/>
    <mergeCell ref="BZ49:CA49"/>
    <mergeCell ref="BZ52:CA52"/>
    <mergeCell ref="AQ52:AS52"/>
    <mergeCell ref="CF51:CG51"/>
    <mergeCell ref="CH51:CI51"/>
    <mergeCell ref="BX51:BY51"/>
    <mergeCell ref="BZ51:CA51"/>
    <mergeCell ref="CF52:CG52"/>
    <mergeCell ref="CH52:CI52"/>
    <mergeCell ref="BH51:BI51"/>
    <mergeCell ref="BJ51:BK51"/>
    <mergeCell ref="AF51:AN51"/>
    <mergeCell ref="AO51:AP51"/>
    <mergeCell ref="AQ51:AS51"/>
    <mergeCell ref="AT51:AU51"/>
    <mergeCell ref="AX51:AY51"/>
    <mergeCell ref="AQ50:AS50"/>
    <mergeCell ref="AT50:AU50"/>
    <mergeCell ref="AV50:AW50"/>
    <mergeCell ref="AZ50:BA50"/>
    <mergeCell ref="BT49:BU49"/>
    <mergeCell ref="BV49:BW49"/>
    <mergeCell ref="BT50:BU50"/>
    <mergeCell ref="BV50:BW50"/>
    <mergeCell ref="BT51:BU51"/>
    <mergeCell ref="BV51:BW51"/>
    <mergeCell ref="BT52:BU52"/>
    <mergeCell ref="BV52:BW52"/>
    <mergeCell ref="BL49:BM49"/>
    <mergeCell ref="BN49:BO49"/>
    <mergeCell ref="BL50:BM50"/>
    <mergeCell ref="BN50:BO50"/>
    <mergeCell ref="A54:B54"/>
    <mergeCell ref="C54:F54"/>
    <mergeCell ref="G54:J54"/>
    <mergeCell ref="K54:O54"/>
    <mergeCell ref="P54:V54"/>
    <mergeCell ref="W54:AE54"/>
    <mergeCell ref="AZ53:BA53"/>
    <mergeCell ref="BH53:BI53"/>
    <mergeCell ref="BJ53:BK53"/>
    <mergeCell ref="BH52:BI52"/>
    <mergeCell ref="BJ52:BK52"/>
    <mergeCell ref="BX54:BY54"/>
    <mergeCell ref="BX52:BY52"/>
    <mergeCell ref="A53:B53"/>
    <mergeCell ref="C53:F53"/>
    <mergeCell ref="G53:J53"/>
    <mergeCell ref="K53:O53"/>
    <mergeCell ref="P53:V53"/>
    <mergeCell ref="W53:AE53"/>
    <mergeCell ref="AT52:AU52"/>
    <mergeCell ref="AV52:AW52"/>
    <mergeCell ref="AZ52:BA52"/>
    <mergeCell ref="P52:V52"/>
    <mergeCell ref="W52:AE52"/>
    <mergeCell ref="AF52:AN52"/>
    <mergeCell ref="AO52:AP52"/>
    <mergeCell ref="AX52:AY52"/>
    <mergeCell ref="A52:B52"/>
    <mergeCell ref="C52:F52"/>
    <mergeCell ref="G52:J52"/>
    <mergeCell ref="K52:O52"/>
    <mergeCell ref="BX53:BY53"/>
    <mergeCell ref="K55:O55"/>
    <mergeCell ref="P55:V55"/>
    <mergeCell ref="W55:AE55"/>
    <mergeCell ref="BZ54:CA54"/>
    <mergeCell ref="CF54:CG54"/>
    <mergeCell ref="CH54:CI54"/>
    <mergeCell ref="AV55:AW55"/>
    <mergeCell ref="AZ55:BA55"/>
    <mergeCell ref="BX55:BY55"/>
    <mergeCell ref="BZ55:CA55"/>
    <mergeCell ref="AZ54:BA54"/>
    <mergeCell ref="BH54:BI54"/>
    <mergeCell ref="BJ54:BK54"/>
    <mergeCell ref="AF54:AN54"/>
    <mergeCell ref="AV53:AW53"/>
    <mergeCell ref="AO54:AP54"/>
    <mergeCell ref="AQ54:AS54"/>
    <mergeCell ref="AT54:AU54"/>
    <mergeCell ref="AV54:AW54"/>
    <mergeCell ref="AF53:AN53"/>
    <mergeCell ref="AO53:AP53"/>
    <mergeCell ref="AQ53:AS53"/>
    <mergeCell ref="AT53:AU53"/>
    <mergeCell ref="CF53:CG53"/>
    <mergeCell ref="CH53:CI53"/>
    <mergeCell ref="BZ53:CA53"/>
    <mergeCell ref="CH55:CI55"/>
    <mergeCell ref="BT53:BU53"/>
    <mergeCell ref="BV53:BW53"/>
    <mergeCell ref="BT54:BU54"/>
    <mergeCell ref="BV54:BW54"/>
    <mergeCell ref="BT55:BU55"/>
    <mergeCell ref="CF59:CG59"/>
    <mergeCell ref="CH59:CI59"/>
    <mergeCell ref="CH57:CI57"/>
    <mergeCell ref="BJ57:BK57"/>
    <mergeCell ref="BX57:BY57"/>
    <mergeCell ref="AZ59:BA59"/>
    <mergeCell ref="BX58:BY58"/>
    <mergeCell ref="BZ58:CA58"/>
    <mergeCell ref="BH58:BI58"/>
    <mergeCell ref="A56:B56"/>
    <mergeCell ref="C56:F56"/>
    <mergeCell ref="G56:J56"/>
    <mergeCell ref="K56:O56"/>
    <mergeCell ref="A57:B57"/>
    <mergeCell ref="C57:F57"/>
    <mergeCell ref="G57:J57"/>
    <mergeCell ref="K57:O57"/>
    <mergeCell ref="P56:V56"/>
    <mergeCell ref="W56:AE56"/>
    <mergeCell ref="AF56:AN56"/>
    <mergeCell ref="AO56:AP56"/>
    <mergeCell ref="P57:V57"/>
    <mergeCell ref="W57:AE57"/>
    <mergeCell ref="AF57:AN57"/>
    <mergeCell ref="AO57:AP57"/>
    <mergeCell ref="AQ56:AS56"/>
    <mergeCell ref="AT56:AU56"/>
    <mergeCell ref="AV56:AW56"/>
    <mergeCell ref="CF56:CG56"/>
    <mergeCell ref="BZ56:CA56"/>
    <mergeCell ref="BJ56:BK56"/>
    <mergeCell ref="AZ56:BA56"/>
    <mergeCell ref="CF58:CG58"/>
    <mergeCell ref="CH58:CI58"/>
    <mergeCell ref="CF57:CG57"/>
    <mergeCell ref="CH56:CI56"/>
    <mergeCell ref="CF55:CG55"/>
    <mergeCell ref="P58:V58"/>
    <mergeCell ref="W58:AE58"/>
    <mergeCell ref="AF58:AN58"/>
    <mergeCell ref="AO58:AP58"/>
    <mergeCell ref="A58:B58"/>
    <mergeCell ref="C58:F58"/>
    <mergeCell ref="G58:J58"/>
    <mergeCell ref="K58:O58"/>
    <mergeCell ref="AQ58:AS58"/>
    <mergeCell ref="AT58:AU58"/>
    <mergeCell ref="AV58:AW58"/>
    <mergeCell ref="AZ58:BA58"/>
    <mergeCell ref="AQ57:AS57"/>
    <mergeCell ref="AT57:AU57"/>
    <mergeCell ref="AV57:AW57"/>
    <mergeCell ref="AZ57:BA57"/>
    <mergeCell ref="BH56:BI56"/>
    <mergeCell ref="BX56:BY56"/>
    <mergeCell ref="AF55:AN55"/>
    <mergeCell ref="AO55:AP55"/>
    <mergeCell ref="AQ55:AS55"/>
    <mergeCell ref="AT55:AU55"/>
    <mergeCell ref="BH55:BI55"/>
    <mergeCell ref="BJ55:BK55"/>
    <mergeCell ref="A55:B55"/>
    <mergeCell ref="C55:F55"/>
    <mergeCell ref="G55:J55"/>
    <mergeCell ref="AO59:AP59"/>
    <mergeCell ref="AQ59:AS59"/>
    <mergeCell ref="AT59:AU59"/>
    <mergeCell ref="W59:AE59"/>
    <mergeCell ref="P59:V59"/>
    <mergeCell ref="A60:B60"/>
    <mergeCell ref="C60:F60"/>
    <mergeCell ref="G60:J60"/>
    <mergeCell ref="K60:O60"/>
    <mergeCell ref="AQ60:AS60"/>
    <mergeCell ref="BJ58:BK58"/>
    <mergeCell ref="BZ59:CA59"/>
    <mergeCell ref="BH57:BI57"/>
    <mergeCell ref="BZ57:CA57"/>
    <mergeCell ref="BX59:BY59"/>
    <mergeCell ref="P60:V60"/>
    <mergeCell ref="W60:AE60"/>
    <mergeCell ref="BH59:BI59"/>
    <mergeCell ref="BJ59:BK59"/>
    <mergeCell ref="AF59:AN59"/>
    <mergeCell ref="A59:B59"/>
    <mergeCell ref="C59:F59"/>
    <mergeCell ref="G59:J59"/>
    <mergeCell ref="K59:O59"/>
    <mergeCell ref="AV59:AW59"/>
    <mergeCell ref="AX60:AY60"/>
    <mergeCell ref="AT60:AU60"/>
    <mergeCell ref="AV60:AW60"/>
    <mergeCell ref="AZ60:BA60"/>
    <mergeCell ref="BB57:BC57"/>
    <mergeCell ref="BB58:BC58"/>
    <mergeCell ref="BB59:BC59"/>
    <mergeCell ref="A61:B61"/>
    <mergeCell ref="C61:F61"/>
    <mergeCell ref="G61:J61"/>
    <mergeCell ref="K61:O61"/>
    <mergeCell ref="AV61:AW61"/>
    <mergeCell ref="AZ61:BA61"/>
    <mergeCell ref="BX60:BY60"/>
    <mergeCell ref="BZ60:CA60"/>
    <mergeCell ref="CF60:CG60"/>
    <mergeCell ref="CH60:CI60"/>
    <mergeCell ref="P61:V61"/>
    <mergeCell ref="W61:AE61"/>
    <mergeCell ref="BH60:BI60"/>
    <mergeCell ref="BJ60:BK60"/>
    <mergeCell ref="AF60:AN60"/>
    <mergeCell ref="AO60:AP60"/>
    <mergeCell ref="AX61:AY61"/>
    <mergeCell ref="BB60:BC60"/>
    <mergeCell ref="BB61:BC61"/>
    <mergeCell ref="BL60:BM60"/>
    <mergeCell ref="BN60:BO60"/>
    <mergeCell ref="BL61:BM61"/>
    <mergeCell ref="BN61:BO61"/>
    <mergeCell ref="BZ62:CA62"/>
    <mergeCell ref="AQ62:AS62"/>
    <mergeCell ref="CF61:CG61"/>
    <mergeCell ref="CH61:CI61"/>
    <mergeCell ref="BX61:BY61"/>
    <mergeCell ref="BZ61:CA61"/>
    <mergeCell ref="CF62:CG62"/>
    <mergeCell ref="CH62:CI62"/>
    <mergeCell ref="BH61:BI61"/>
    <mergeCell ref="BJ61:BK61"/>
    <mergeCell ref="AF61:AN61"/>
    <mergeCell ref="AO61:AP61"/>
    <mergeCell ref="AQ61:AS61"/>
    <mergeCell ref="AT61:AU61"/>
    <mergeCell ref="AX62:AY62"/>
    <mergeCell ref="AX63:AY63"/>
    <mergeCell ref="BJ63:BK63"/>
    <mergeCell ref="BH62:BI62"/>
    <mergeCell ref="BJ62:BK62"/>
    <mergeCell ref="BX62:BY62"/>
    <mergeCell ref="BX63:BY63"/>
    <mergeCell ref="BH63:BI63"/>
    <mergeCell ref="CF63:CG63"/>
    <mergeCell ref="CH63:CI63"/>
    <mergeCell ref="BZ63:CA63"/>
    <mergeCell ref="BL63:BM63"/>
    <mergeCell ref="BN63:BO63"/>
    <mergeCell ref="CB62:CC62"/>
    <mergeCell ref="CD62:CE62"/>
    <mergeCell ref="CB63:CC63"/>
    <mergeCell ref="CD63:CE63"/>
    <mergeCell ref="BV63:BW63"/>
    <mergeCell ref="A63:B63"/>
    <mergeCell ref="C63:F63"/>
    <mergeCell ref="G63:J63"/>
    <mergeCell ref="K63:O63"/>
    <mergeCell ref="P63:V63"/>
    <mergeCell ref="W63:AE63"/>
    <mergeCell ref="AT62:AU62"/>
    <mergeCell ref="AV62:AW62"/>
    <mergeCell ref="AZ62:BA62"/>
    <mergeCell ref="P62:V62"/>
    <mergeCell ref="W62:AE62"/>
    <mergeCell ref="AF62:AN62"/>
    <mergeCell ref="AO62:AP62"/>
    <mergeCell ref="A62:B62"/>
    <mergeCell ref="C62:F62"/>
    <mergeCell ref="G62:J62"/>
    <mergeCell ref="K62:O62"/>
    <mergeCell ref="AV63:AW63"/>
    <mergeCell ref="AF63:AN63"/>
    <mergeCell ref="AO63:AP63"/>
    <mergeCell ref="AQ63:AS63"/>
    <mergeCell ref="AT63:AU63"/>
    <mergeCell ref="AZ63:BA63"/>
    <mergeCell ref="K64:O64"/>
    <mergeCell ref="P64:V64"/>
    <mergeCell ref="W64:AE64"/>
    <mergeCell ref="A65:B65"/>
    <mergeCell ref="C65:F65"/>
    <mergeCell ref="G65:J65"/>
    <mergeCell ref="K65:O65"/>
    <mergeCell ref="P65:V65"/>
    <mergeCell ref="W65:AE65"/>
    <mergeCell ref="BZ64:CA64"/>
    <mergeCell ref="CF64:CG64"/>
    <mergeCell ref="CH64:CI64"/>
    <mergeCell ref="AV65:AW65"/>
    <mergeCell ref="AZ65:BA65"/>
    <mergeCell ref="BX65:BY65"/>
    <mergeCell ref="BZ65:CA65"/>
    <mergeCell ref="AZ64:BA64"/>
    <mergeCell ref="BH64:BI64"/>
    <mergeCell ref="BJ64:BK64"/>
    <mergeCell ref="AF64:AN64"/>
    <mergeCell ref="BX64:BY64"/>
    <mergeCell ref="AX64:AY64"/>
    <mergeCell ref="AO64:AP64"/>
    <mergeCell ref="AQ64:AS64"/>
    <mergeCell ref="AT64:AU64"/>
    <mergeCell ref="AV64:AW64"/>
    <mergeCell ref="A64:B64"/>
    <mergeCell ref="C64:F64"/>
    <mergeCell ref="G64:J64"/>
    <mergeCell ref="BT64:BU64"/>
    <mergeCell ref="BV64:BW64"/>
    <mergeCell ref="BT65:BU65"/>
    <mergeCell ref="AQ66:AS66"/>
    <mergeCell ref="AT66:AU66"/>
    <mergeCell ref="AV66:AW66"/>
    <mergeCell ref="CF66:CG66"/>
    <mergeCell ref="BZ66:CA66"/>
    <mergeCell ref="BJ66:BK66"/>
    <mergeCell ref="AZ66:BA66"/>
    <mergeCell ref="BH66:BI66"/>
    <mergeCell ref="BX66:BY66"/>
    <mergeCell ref="AX66:AY66"/>
    <mergeCell ref="AF65:AN65"/>
    <mergeCell ref="AO65:AP65"/>
    <mergeCell ref="AQ65:AS65"/>
    <mergeCell ref="AT65:AU65"/>
    <mergeCell ref="BH65:BI65"/>
    <mergeCell ref="BJ65:BK65"/>
    <mergeCell ref="AX65:AY65"/>
    <mergeCell ref="BV65:BW65"/>
    <mergeCell ref="BT66:BU66"/>
    <mergeCell ref="BV66:BW66"/>
    <mergeCell ref="AQ67:AS67"/>
    <mergeCell ref="AT67:AU67"/>
    <mergeCell ref="AV67:AW67"/>
    <mergeCell ref="AZ67:BA67"/>
    <mergeCell ref="AX67:AY67"/>
    <mergeCell ref="AX68:AY68"/>
    <mergeCell ref="AV69:AW69"/>
    <mergeCell ref="CF69:CG69"/>
    <mergeCell ref="CH69:CI69"/>
    <mergeCell ref="CH67:CI67"/>
    <mergeCell ref="BJ67:BK67"/>
    <mergeCell ref="BX67:BY67"/>
    <mergeCell ref="AZ69:BA69"/>
    <mergeCell ref="BX68:BY68"/>
    <mergeCell ref="BZ68:CA68"/>
    <mergeCell ref="BH68:BI68"/>
    <mergeCell ref="A66:B66"/>
    <mergeCell ref="C66:F66"/>
    <mergeCell ref="G66:J66"/>
    <mergeCell ref="K66:O66"/>
    <mergeCell ref="A67:B67"/>
    <mergeCell ref="C67:F67"/>
    <mergeCell ref="G67:J67"/>
    <mergeCell ref="K67:O67"/>
    <mergeCell ref="P66:V66"/>
    <mergeCell ref="W66:AE66"/>
    <mergeCell ref="AF66:AN66"/>
    <mergeCell ref="AO66:AP66"/>
    <mergeCell ref="P67:V67"/>
    <mergeCell ref="W67:AE67"/>
    <mergeCell ref="AF67:AN67"/>
    <mergeCell ref="AO67:AP67"/>
    <mergeCell ref="BJ68:BK68"/>
    <mergeCell ref="BZ69:CA69"/>
    <mergeCell ref="BH67:BI67"/>
    <mergeCell ref="BZ67:CA67"/>
    <mergeCell ref="BX69:BY69"/>
    <mergeCell ref="P70:V70"/>
    <mergeCell ref="W70:AE70"/>
    <mergeCell ref="BH69:BI69"/>
    <mergeCell ref="BJ69:BK69"/>
    <mergeCell ref="AF69:AN69"/>
    <mergeCell ref="A69:B69"/>
    <mergeCell ref="C69:F69"/>
    <mergeCell ref="G69:J69"/>
    <mergeCell ref="K69:O69"/>
    <mergeCell ref="CH65:CI65"/>
    <mergeCell ref="CF68:CG68"/>
    <mergeCell ref="CH68:CI68"/>
    <mergeCell ref="CF67:CG67"/>
    <mergeCell ref="CH66:CI66"/>
    <mergeCell ref="CF65:CG65"/>
    <mergeCell ref="P68:V68"/>
    <mergeCell ref="W68:AE68"/>
    <mergeCell ref="AF68:AN68"/>
    <mergeCell ref="AO68:AP68"/>
    <mergeCell ref="A68:B68"/>
    <mergeCell ref="C68:F68"/>
    <mergeCell ref="G68:J68"/>
    <mergeCell ref="K68:O68"/>
    <mergeCell ref="AQ68:AS68"/>
    <mergeCell ref="AT68:AU68"/>
    <mergeCell ref="AV68:AW68"/>
    <mergeCell ref="AZ68:BA68"/>
    <mergeCell ref="A71:B71"/>
    <mergeCell ref="C71:F71"/>
    <mergeCell ref="G71:J71"/>
    <mergeCell ref="K71:O71"/>
    <mergeCell ref="AV71:AW71"/>
    <mergeCell ref="AZ71:BA71"/>
    <mergeCell ref="BX70:BY70"/>
    <mergeCell ref="BZ70:CA70"/>
    <mergeCell ref="CF70:CG70"/>
    <mergeCell ref="CH70:CI70"/>
    <mergeCell ref="P71:V71"/>
    <mergeCell ref="W71:AE71"/>
    <mergeCell ref="BH70:BI70"/>
    <mergeCell ref="BJ70:BK70"/>
    <mergeCell ref="AF70:AN70"/>
    <mergeCell ref="AO70:AP70"/>
    <mergeCell ref="AO69:AP69"/>
    <mergeCell ref="AQ69:AS69"/>
    <mergeCell ref="AT69:AU69"/>
    <mergeCell ref="W69:AE69"/>
    <mergeCell ref="P69:V69"/>
    <mergeCell ref="A70:B70"/>
    <mergeCell ref="C70:F70"/>
    <mergeCell ref="G70:J70"/>
    <mergeCell ref="K70:O70"/>
    <mergeCell ref="AQ70:AS70"/>
    <mergeCell ref="AX69:AY69"/>
    <mergeCell ref="AX70:AY70"/>
    <mergeCell ref="AX71:AY71"/>
    <mergeCell ref="BX71:BY71"/>
    <mergeCell ref="BZ71:CA71"/>
    <mergeCell ref="BB71:BC71"/>
    <mergeCell ref="CH71:CI71"/>
    <mergeCell ref="BX72:BY72"/>
    <mergeCell ref="BZ72:CA72"/>
    <mergeCell ref="BH71:BI71"/>
    <mergeCell ref="BJ71:BK71"/>
    <mergeCell ref="AF71:AN71"/>
    <mergeCell ref="AO71:AP71"/>
    <mergeCell ref="AQ71:AS71"/>
    <mergeCell ref="AT71:AU71"/>
    <mergeCell ref="AT70:AU70"/>
    <mergeCell ref="AV70:AW70"/>
    <mergeCell ref="AZ70:BA70"/>
    <mergeCell ref="AX72:AY72"/>
    <mergeCell ref="BH72:BI72"/>
    <mergeCell ref="BJ72:BK72"/>
    <mergeCell ref="BB72:BC72"/>
    <mergeCell ref="BB73:BC73"/>
    <mergeCell ref="BL73:BM73"/>
    <mergeCell ref="BN73:BO73"/>
    <mergeCell ref="CB73:CC73"/>
    <mergeCell ref="CD73:CE73"/>
    <mergeCell ref="AF72:AN72"/>
    <mergeCell ref="AO72:AP72"/>
    <mergeCell ref="AQ72:AS72"/>
    <mergeCell ref="AT72:AU72"/>
    <mergeCell ref="AV72:AW72"/>
    <mergeCell ref="AZ72:BA72"/>
    <mergeCell ref="BL72:BM72"/>
    <mergeCell ref="BN72:BO72"/>
    <mergeCell ref="CB71:CC71"/>
    <mergeCell ref="CD71:CE71"/>
    <mergeCell ref="CB72:CC72"/>
    <mergeCell ref="A72:B72"/>
    <mergeCell ref="C72:F72"/>
    <mergeCell ref="G72:J72"/>
    <mergeCell ref="K72:O72"/>
    <mergeCell ref="P72:V72"/>
    <mergeCell ref="W72:AE72"/>
    <mergeCell ref="AX73:AY73"/>
    <mergeCell ref="AX74:AY74"/>
    <mergeCell ref="A74:B74"/>
    <mergeCell ref="CH74:CI74"/>
    <mergeCell ref="BJ74:BK74"/>
    <mergeCell ref="AV74:AW74"/>
    <mergeCell ref="AZ74:BA74"/>
    <mergeCell ref="BH74:BI74"/>
    <mergeCell ref="AO74:AP74"/>
    <mergeCell ref="BJ73:BK73"/>
    <mergeCell ref="P74:V74"/>
    <mergeCell ref="W74:AE74"/>
    <mergeCell ref="AF74:AN74"/>
    <mergeCell ref="AV73:AW73"/>
    <mergeCell ref="AF73:AN73"/>
    <mergeCell ref="AO73:AP73"/>
    <mergeCell ref="AQ73:AS73"/>
    <mergeCell ref="BB74:BC74"/>
    <mergeCell ref="BL74:BM74"/>
    <mergeCell ref="BN74:BO74"/>
    <mergeCell ref="BZ73:CA73"/>
    <mergeCell ref="CF73:CG73"/>
    <mergeCell ref="A73:B73"/>
    <mergeCell ref="AZ73:BA73"/>
    <mergeCell ref="BH73:BI73"/>
    <mergeCell ref="AT73:AU73"/>
    <mergeCell ref="P73:V73"/>
    <mergeCell ref="W73:AE73"/>
    <mergeCell ref="BX74:BY74"/>
    <mergeCell ref="BZ74:CA74"/>
    <mergeCell ref="AQ74:AS74"/>
    <mergeCell ref="AT74:AU74"/>
    <mergeCell ref="C74:F74"/>
    <mergeCell ref="G74:J74"/>
    <mergeCell ref="K74:O74"/>
    <mergeCell ref="CF74:CG74"/>
    <mergeCell ref="C73:F73"/>
    <mergeCell ref="G73:J73"/>
    <mergeCell ref="K73:O73"/>
    <mergeCell ref="CB74:CC74"/>
    <mergeCell ref="CD74:CE74"/>
    <mergeCell ref="CJ26:CM26"/>
    <mergeCell ref="CN26:CO26"/>
    <mergeCell ref="CJ38:CM38"/>
    <mergeCell ref="CN38:CO38"/>
    <mergeCell ref="CJ45:CM45"/>
    <mergeCell ref="CN45:CO45"/>
    <mergeCell ref="CJ56:CM56"/>
    <mergeCell ref="CN56:CO56"/>
    <mergeCell ref="CJ63:CM63"/>
    <mergeCell ref="CN63:CO63"/>
    <mergeCell ref="CJ74:CM74"/>
    <mergeCell ref="CN74:CO74"/>
    <mergeCell ref="CF72:CG72"/>
    <mergeCell ref="CH72:CI72"/>
    <mergeCell ref="CH73:CI73"/>
    <mergeCell ref="BX73:BY73"/>
    <mergeCell ref="CF71:CG71"/>
    <mergeCell ref="CP26:CQ26"/>
    <mergeCell ref="CJ27:CM27"/>
    <mergeCell ref="CN27:CO27"/>
    <mergeCell ref="CP27:CQ27"/>
    <mergeCell ref="CJ24:CM24"/>
    <mergeCell ref="CN24:CO24"/>
    <mergeCell ref="CP24:CQ24"/>
    <mergeCell ref="CJ25:CM25"/>
    <mergeCell ref="CN25:CO25"/>
    <mergeCell ref="CP25:CQ25"/>
    <mergeCell ref="CJ32:CM32"/>
    <mergeCell ref="CN32:CO32"/>
    <mergeCell ref="CP32:CQ32"/>
    <mergeCell ref="CJ33:CM33"/>
    <mergeCell ref="CN33:CO33"/>
    <mergeCell ref="CP33:CQ33"/>
    <mergeCell ref="CJ30:CM30"/>
    <mergeCell ref="CN30:CO30"/>
    <mergeCell ref="CP30:CQ30"/>
    <mergeCell ref="CJ31:CM31"/>
    <mergeCell ref="CN31:CO31"/>
    <mergeCell ref="CP31:CQ31"/>
    <mergeCell ref="CJ28:CM28"/>
    <mergeCell ref="CN28:CO28"/>
    <mergeCell ref="CP28:CQ28"/>
    <mergeCell ref="CJ29:CM29"/>
    <mergeCell ref="CN29:CO29"/>
    <mergeCell ref="CP29:CQ29"/>
    <mergeCell ref="CP38:CQ38"/>
    <mergeCell ref="CJ39:CM39"/>
    <mergeCell ref="CN39:CO39"/>
    <mergeCell ref="CP39:CQ39"/>
    <mergeCell ref="CJ36:CM36"/>
    <mergeCell ref="CN36:CO36"/>
    <mergeCell ref="CP36:CQ36"/>
    <mergeCell ref="CJ37:CM37"/>
    <mergeCell ref="CN37:CO37"/>
    <mergeCell ref="CP37:CQ37"/>
    <mergeCell ref="CJ34:CM34"/>
    <mergeCell ref="CN34:CO34"/>
    <mergeCell ref="CP34:CQ34"/>
    <mergeCell ref="CJ35:CM35"/>
    <mergeCell ref="CN35:CO35"/>
    <mergeCell ref="CP35:CQ35"/>
    <mergeCell ref="CJ44:CM44"/>
    <mergeCell ref="CN44:CO44"/>
    <mergeCell ref="CP44:CQ44"/>
    <mergeCell ref="CP45:CQ45"/>
    <mergeCell ref="CJ42:CM42"/>
    <mergeCell ref="CN42:CO42"/>
    <mergeCell ref="CP42:CQ42"/>
    <mergeCell ref="CJ43:CM43"/>
    <mergeCell ref="CN43:CO43"/>
    <mergeCell ref="CP43:CQ43"/>
    <mergeCell ref="CJ40:CM40"/>
    <mergeCell ref="CN40:CO40"/>
    <mergeCell ref="CP40:CQ40"/>
    <mergeCell ref="CJ41:CM41"/>
    <mergeCell ref="CN41:CO41"/>
    <mergeCell ref="CP41:CQ41"/>
    <mergeCell ref="CJ50:CM50"/>
    <mergeCell ref="CN50:CO50"/>
    <mergeCell ref="CP50:CQ50"/>
    <mergeCell ref="CJ51:CM51"/>
    <mergeCell ref="CN51:CO51"/>
    <mergeCell ref="CP51:CQ51"/>
    <mergeCell ref="CJ48:CM48"/>
    <mergeCell ref="CN48:CO48"/>
    <mergeCell ref="CP48:CQ48"/>
    <mergeCell ref="CJ49:CM49"/>
    <mergeCell ref="CN49:CO49"/>
    <mergeCell ref="CP49:CQ49"/>
    <mergeCell ref="CJ46:CM46"/>
    <mergeCell ref="CN46:CO46"/>
    <mergeCell ref="CP46:CQ46"/>
    <mergeCell ref="CJ47:CM47"/>
    <mergeCell ref="CN47:CO47"/>
    <mergeCell ref="CP47:CQ47"/>
    <mergeCell ref="CJ64:CM64"/>
    <mergeCell ref="CN64:CO64"/>
    <mergeCell ref="CP64:CQ64"/>
    <mergeCell ref="CJ65:CM65"/>
    <mergeCell ref="CN65:CO65"/>
    <mergeCell ref="CP65:CQ65"/>
    <mergeCell ref="CP56:CQ56"/>
    <mergeCell ref="CJ57:CM57"/>
    <mergeCell ref="CN57:CO57"/>
    <mergeCell ref="CP57:CQ57"/>
    <mergeCell ref="CJ54:CM54"/>
    <mergeCell ref="CN54:CO54"/>
    <mergeCell ref="CP54:CQ54"/>
    <mergeCell ref="CJ55:CM55"/>
    <mergeCell ref="CN55:CO55"/>
    <mergeCell ref="CP55:CQ55"/>
    <mergeCell ref="CJ52:CM52"/>
    <mergeCell ref="CN52:CO52"/>
    <mergeCell ref="CP52:CQ52"/>
    <mergeCell ref="CJ53:CM53"/>
    <mergeCell ref="CN53:CO53"/>
    <mergeCell ref="CP53:CQ53"/>
    <mergeCell ref="CJ62:CM62"/>
    <mergeCell ref="CN62:CO62"/>
    <mergeCell ref="CP62:CQ62"/>
    <mergeCell ref="CJ58:CM58"/>
    <mergeCell ref="CN58:CO58"/>
    <mergeCell ref="CP58:CQ58"/>
    <mergeCell ref="CJ59:CM59"/>
    <mergeCell ref="CN59:CO59"/>
    <mergeCell ref="CP59:CQ59"/>
    <mergeCell ref="CP74:CQ74"/>
    <mergeCell ref="CJ72:CM72"/>
    <mergeCell ref="CN72:CO72"/>
    <mergeCell ref="CP72:CQ72"/>
    <mergeCell ref="CJ73:CM73"/>
    <mergeCell ref="CN73:CO73"/>
    <mergeCell ref="CP73:CQ73"/>
    <mergeCell ref="CJ70:CM70"/>
    <mergeCell ref="CN70:CO70"/>
    <mergeCell ref="CP70:CQ70"/>
    <mergeCell ref="CJ71:CM71"/>
    <mergeCell ref="CN71:CO71"/>
    <mergeCell ref="CP71:CQ71"/>
    <mergeCell ref="CP63:CQ63"/>
    <mergeCell ref="CJ60:CM60"/>
    <mergeCell ref="CN60:CO60"/>
    <mergeCell ref="CP60:CQ60"/>
    <mergeCell ref="CJ61:CM61"/>
    <mergeCell ref="CN61:CO61"/>
    <mergeCell ref="CP61:CQ61"/>
    <mergeCell ref="CJ68:CM68"/>
    <mergeCell ref="CN68:CO68"/>
    <mergeCell ref="CP68:CQ68"/>
    <mergeCell ref="CJ69:CM69"/>
    <mergeCell ref="CN69:CO69"/>
    <mergeCell ref="CP69:CQ69"/>
    <mergeCell ref="CJ66:CM66"/>
    <mergeCell ref="CN66:CO66"/>
    <mergeCell ref="CP66:CQ66"/>
    <mergeCell ref="CJ67:CM67"/>
    <mergeCell ref="CN67:CO67"/>
    <mergeCell ref="CP67:CQ67"/>
    <mergeCell ref="BF26:BG26"/>
    <mergeCell ref="BD27:BE27"/>
    <mergeCell ref="BF27:BG27"/>
    <mergeCell ref="BD28:BE28"/>
    <mergeCell ref="BF28:BG28"/>
    <mergeCell ref="BD29:BE29"/>
    <mergeCell ref="BF29:BG29"/>
    <mergeCell ref="BD30:BE30"/>
    <mergeCell ref="BF30:BG30"/>
    <mergeCell ref="BD31:BE31"/>
    <mergeCell ref="BF31:BG31"/>
    <mergeCell ref="BD32:BE32"/>
    <mergeCell ref="BF32:BG32"/>
    <mergeCell ref="BD33:BE33"/>
    <mergeCell ref="BF33:BG33"/>
    <mergeCell ref="BD34:BE34"/>
    <mergeCell ref="BF34:BG34"/>
    <mergeCell ref="BD35:BE35"/>
    <mergeCell ref="BF35:BG35"/>
    <mergeCell ref="BD36:BE36"/>
    <mergeCell ref="BF36:BG36"/>
    <mergeCell ref="BD37:BE37"/>
    <mergeCell ref="BF37:BG37"/>
    <mergeCell ref="BD38:BE38"/>
    <mergeCell ref="BF38:BG38"/>
    <mergeCell ref="BD39:BE39"/>
    <mergeCell ref="BF39:BG39"/>
    <mergeCell ref="BD40:BE40"/>
    <mergeCell ref="BF40:BG40"/>
    <mergeCell ref="BD41:BE41"/>
    <mergeCell ref="BF41:BG41"/>
    <mergeCell ref="BD42:BE42"/>
    <mergeCell ref="BF42:BG42"/>
    <mergeCell ref="BD43:BE43"/>
    <mergeCell ref="BF43:BG43"/>
    <mergeCell ref="BD45:BE45"/>
    <mergeCell ref="BF45:BG45"/>
    <mergeCell ref="BD46:BE46"/>
    <mergeCell ref="BF46:BG46"/>
    <mergeCell ref="BD47:BE47"/>
    <mergeCell ref="BF47:BG47"/>
    <mergeCell ref="BD48:BE48"/>
    <mergeCell ref="BF48:BG48"/>
    <mergeCell ref="BD49:BE49"/>
    <mergeCell ref="BF49:BG49"/>
    <mergeCell ref="BD50:BE50"/>
    <mergeCell ref="BF50:BG50"/>
    <mergeCell ref="BD51:BE51"/>
    <mergeCell ref="BF51:BG51"/>
    <mergeCell ref="BD52:BE52"/>
    <mergeCell ref="BF52:BG52"/>
    <mergeCell ref="BD53:BE53"/>
    <mergeCell ref="BF53:BG53"/>
    <mergeCell ref="BD54:BE54"/>
    <mergeCell ref="BF54:BG54"/>
    <mergeCell ref="BD55:BE55"/>
    <mergeCell ref="BF55:BG55"/>
    <mergeCell ref="BD56:BE56"/>
    <mergeCell ref="BF56:BG56"/>
    <mergeCell ref="BD57:BE57"/>
    <mergeCell ref="BF57:BG57"/>
    <mergeCell ref="BD58:BE58"/>
    <mergeCell ref="BF58:BG58"/>
    <mergeCell ref="BD59:BE59"/>
    <mergeCell ref="BF59:BG59"/>
    <mergeCell ref="BD60:BE60"/>
    <mergeCell ref="BF60:BG60"/>
    <mergeCell ref="BD61:BE61"/>
    <mergeCell ref="BF61:BG61"/>
    <mergeCell ref="BD62:BE62"/>
    <mergeCell ref="BF62:BG62"/>
    <mergeCell ref="BD63:BE63"/>
    <mergeCell ref="BF63:BG63"/>
    <mergeCell ref="BD64:BE64"/>
    <mergeCell ref="BF64:BG64"/>
    <mergeCell ref="BD65:BE65"/>
    <mergeCell ref="BF65:BG65"/>
    <mergeCell ref="BD66:BE66"/>
    <mergeCell ref="BF66:BG66"/>
    <mergeCell ref="BD67:BE67"/>
    <mergeCell ref="BF67:BG67"/>
    <mergeCell ref="BD68:BE68"/>
    <mergeCell ref="BF68:BG68"/>
    <mergeCell ref="BD69:BE69"/>
    <mergeCell ref="BF69:BG69"/>
    <mergeCell ref="BD70:BE70"/>
    <mergeCell ref="BF70:BG70"/>
    <mergeCell ref="BD71:BE71"/>
    <mergeCell ref="BF71:BG71"/>
    <mergeCell ref="BD72:BE72"/>
    <mergeCell ref="BF72:BG72"/>
    <mergeCell ref="BD73:BE73"/>
    <mergeCell ref="BF73:BG73"/>
    <mergeCell ref="BD74:BE74"/>
    <mergeCell ref="BF74:BG74"/>
    <mergeCell ref="BP22:BS22"/>
    <mergeCell ref="BT22:BW22"/>
    <mergeCell ref="BP23:BS23"/>
    <mergeCell ref="BT23:BW23"/>
    <mergeCell ref="BP24:BQ24"/>
    <mergeCell ref="BP25:BQ25"/>
    <mergeCell ref="BR25:BS25"/>
    <mergeCell ref="BP26:BQ26"/>
    <mergeCell ref="BR26:BS26"/>
    <mergeCell ref="BP27:BQ27"/>
    <mergeCell ref="BR27:BS27"/>
    <mergeCell ref="BP28:BQ28"/>
    <mergeCell ref="BR28:BS28"/>
    <mergeCell ref="BP29:BQ29"/>
    <mergeCell ref="BR29:BS29"/>
    <mergeCell ref="BP30:BQ30"/>
    <mergeCell ref="BR30:BS30"/>
    <mergeCell ref="BP31:BQ31"/>
    <mergeCell ref="BR31:BS31"/>
    <mergeCell ref="BP32:BQ32"/>
    <mergeCell ref="BR32:BS32"/>
    <mergeCell ref="BP33:BQ33"/>
    <mergeCell ref="BR33:BS33"/>
    <mergeCell ref="BP34:BQ34"/>
    <mergeCell ref="BR34:BS34"/>
    <mergeCell ref="BP35:BQ35"/>
    <mergeCell ref="BR35:BS35"/>
    <mergeCell ref="BP36:BQ36"/>
    <mergeCell ref="BR36:BS36"/>
    <mergeCell ref="BP37:BQ37"/>
    <mergeCell ref="BR37:BS37"/>
    <mergeCell ref="BP38:BQ38"/>
    <mergeCell ref="BR38:BS38"/>
    <mergeCell ref="BP39:BQ39"/>
    <mergeCell ref="BR39:BS39"/>
    <mergeCell ref="BP40:BQ40"/>
    <mergeCell ref="BR40:BS40"/>
    <mergeCell ref="BP41:BQ41"/>
    <mergeCell ref="BR41:BS41"/>
    <mergeCell ref="BP42:BQ42"/>
    <mergeCell ref="BR42:BS42"/>
    <mergeCell ref="BP43:BQ43"/>
    <mergeCell ref="BR43:BS43"/>
    <mergeCell ref="BP45:BQ45"/>
    <mergeCell ref="BR45:BS45"/>
    <mergeCell ref="BP46:BQ46"/>
    <mergeCell ref="BR46:BS46"/>
    <mergeCell ref="BP47:BQ47"/>
    <mergeCell ref="BR47:BS47"/>
    <mergeCell ref="BP48:BQ48"/>
    <mergeCell ref="BR48:BS48"/>
    <mergeCell ref="BP49:BQ49"/>
    <mergeCell ref="BR49:BS49"/>
    <mergeCell ref="BP50:BQ50"/>
    <mergeCell ref="BR50:BS50"/>
    <mergeCell ref="BP51:BQ51"/>
    <mergeCell ref="BR51:BS51"/>
    <mergeCell ref="BP52:BQ52"/>
    <mergeCell ref="BR52:BS52"/>
    <mergeCell ref="BP53:BQ53"/>
    <mergeCell ref="BR53:BS53"/>
    <mergeCell ref="BP54:BQ54"/>
    <mergeCell ref="BR54:BS54"/>
    <mergeCell ref="BP55:BQ55"/>
    <mergeCell ref="BR55:BS55"/>
    <mergeCell ref="BP56:BQ56"/>
    <mergeCell ref="BR56:BS56"/>
    <mergeCell ref="BP57:BQ57"/>
    <mergeCell ref="BR57:BS57"/>
    <mergeCell ref="BP58:BQ58"/>
    <mergeCell ref="BR58:BS58"/>
    <mergeCell ref="BP59:BQ59"/>
    <mergeCell ref="BR59:BS59"/>
    <mergeCell ref="BP60:BQ60"/>
    <mergeCell ref="BR60:BS60"/>
    <mergeCell ref="BP61:BQ61"/>
    <mergeCell ref="BR61:BS61"/>
    <mergeCell ref="BP62:BQ62"/>
    <mergeCell ref="BR62:BS62"/>
    <mergeCell ref="BP72:BQ72"/>
    <mergeCell ref="BR72:BS72"/>
    <mergeCell ref="BP73:BQ73"/>
    <mergeCell ref="BR73:BS73"/>
    <mergeCell ref="BP74:BQ74"/>
    <mergeCell ref="BR74:BS74"/>
    <mergeCell ref="BP63:BQ63"/>
    <mergeCell ref="BR63:BS63"/>
    <mergeCell ref="BP64:BQ64"/>
    <mergeCell ref="BR64:BS64"/>
    <mergeCell ref="BP65:BQ65"/>
    <mergeCell ref="BR65:BS65"/>
    <mergeCell ref="BP66:BQ66"/>
    <mergeCell ref="BR66:BS66"/>
    <mergeCell ref="BP67:BQ67"/>
    <mergeCell ref="BR67:BS67"/>
    <mergeCell ref="BP68:BQ68"/>
    <mergeCell ref="BR68:BS68"/>
    <mergeCell ref="BP69:BQ69"/>
    <mergeCell ref="BR69:BS69"/>
    <mergeCell ref="BP70:BQ70"/>
    <mergeCell ref="BR70:BS70"/>
    <mergeCell ref="BP71:BQ71"/>
    <mergeCell ref="BR71:BS71"/>
  </mergeCells>
  <phoneticPr fontId="3"/>
  <conditionalFormatting sqref="CR25:DB74">
    <cfRule type="cellIs" dxfId="1" priority="2" operator="equal">
      <formula>"-"</formula>
    </cfRule>
  </conditionalFormatting>
  <conditionalFormatting sqref="AZ25:CI74">
    <cfRule type="cellIs" dxfId="0" priority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2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53"/>
  <sheetViews>
    <sheetView topLeftCell="Z1" workbookViewId="0">
      <selection activeCell="AE4" sqref="AE4"/>
    </sheetView>
  </sheetViews>
  <sheetFormatPr defaultRowHeight="13.5" x14ac:dyDescent="0.15"/>
  <cols>
    <col min="3" max="3" width="3.625" customWidth="1"/>
    <col min="6" max="6" width="3.625" customWidth="1"/>
    <col min="9" max="9" width="3.625" customWidth="1"/>
    <col min="12" max="12" width="3.625" customWidth="1"/>
    <col min="17" max="17" width="3.625" customWidth="1"/>
    <col min="22" max="22" width="3.625" customWidth="1"/>
    <col min="27" max="27" width="3.625" customWidth="1"/>
    <col min="32" max="32" width="3.625" customWidth="1"/>
    <col min="37" max="37" width="3.625" customWidth="1"/>
    <col min="42" max="42" width="3.625" customWidth="1"/>
  </cols>
  <sheetData>
    <row r="1" spans="1:46" x14ac:dyDescent="0.15">
      <c r="A1" t="s">
        <v>0</v>
      </c>
      <c r="D1" t="s">
        <v>0</v>
      </c>
      <c r="G1" t="s">
        <v>387</v>
      </c>
      <c r="J1" t="s">
        <v>387</v>
      </c>
      <c r="M1" t="s">
        <v>1</v>
      </c>
      <c r="R1" t="s">
        <v>1</v>
      </c>
      <c r="W1" t="s">
        <v>388</v>
      </c>
      <c r="AB1" t="s">
        <v>388</v>
      </c>
      <c r="AG1" t="s">
        <v>3</v>
      </c>
      <c r="AL1" t="s">
        <v>3</v>
      </c>
      <c r="AQ1" t="s">
        <v>393</v>
      </c>
    </row>
    <row r="2" spans="1:46" x14ac:dyDescent="0.15">
      <c r="A2" t="s">
        <v>250</v>
      </c>
      <c r="D2" t="s">
        <v>251</v>
      </c>
      <c r="G2" t="s">
        <v>246</v>
      </c>
      <c r="J2" t="s">
        <v>247</v>
      </c>
      <c r="M2" t="s">
        <v>250</v>
      </c>
      <c r="R2" t="s">
        <v>251</v>
      </c>
      <c r="W2" t="s">
        <v>246</v>
      </c>
      <c r="AB2" t="s">
        <v>247</v>
      </c>
      <c r="AG2" t="s">
        <v>246</v>
      </c>
      <c r="AL2" t="s">
        <v>251</v>
      </c>
    </row>
    <row r="3" spans="1:46" ht="14.25" thickBot="1" x14ac:dyDescent="0.2">
      <c r="A3" s="1" t="s">
        <v>17</v>
      </c>
      <c r="B3" s="1" t="s">
        <v>46</v>
      </c>
      <c r="D3" s="1" t="s">
        <v>17</v>
      </c>
      <c r="E3" s="1" t="s">
        <v>46</v>
      </c>
      <c r="G3" s="1" t="s">
        <v>17</v>
      </c>
      <c r="H3" s="1" t="s">
        <v>46</v>
      </c>
      <c r="J3" s="1" t="s">
        <v>17</v>
      </c>
      <c r="K3" s="1" t="s">
        <v>46</v>
      </c>
      <c r="M3" s="1" t="s">
        <v>19</v>
      </c>
      <c r="N3" s="1" t="s">
        <v>17</v>
      </c>
      <c r="O3" s="1" t="s">
        <v>2</v>
      </c>
      <c r="P3" s="1" t="s">
        <v>46</v>
      </c>
      <c r="R3" s="1" t="s">
        <v>19</v>
      </c>
      <c r="S3" s="1" t="s">
        <v>17</v>
      </c>
      <c r="T3" s="1" t="s">
        <v>2</v>
      </c>
      <c r="U3" s="1" t="s">
        <v>46</v>
      </c>
      <c r="V3" s="16"/>
      <c r="W3" s="1" t="s">
        <v>19</v>
      </c>
      <c r="X3" s="1" t="s">
        <v>17</v>
      </c>
      <c r="Y3" s="1" t="s">
        <v>2</v>
      </c>
      <c r="Z3" s="1" t="s">
        <v>46</v>
      </c>
      <c r="AB3" s="1" t="s">
        <v>19</v>
      </c>
      <c r="AC3" s="1" t="s">
        <v>17</v>
      </c>
      <c r="AD3" s="1" t="s">
        <v>2</v>
      </c>
      <c r="AE3" s="1" t="s">
        <v>46</v>
      </c>
      <c r="AG3" s="1" t="s">
        <v>19</v>
      </c>
      <c r="AH3" s="1" t="s">
        <v>17</v>
      </c>
      <c r="AI3" s="1" t="s">
        <v>2</v>
      </c>
      <c r="AJ3" s="1" t="s">
        <v>4</v>
      </c>
      <c r="AL3" s="1" t="s">
        <v>19</v>
      </c>
      <c r="AM3" s="1" t="s">
        <v>17</v>
      </c>
      <c r="AN3" s="1" t="s">
        <v>2</v>
      </c>
      <c r="AO3" s="1" t="s">
        <v>4</v>
      </c>
      <c r="AQ3" s="1" t="s">
        <v>19</v>
      </c>
      <c r="AR3" s="1" t="s">
        <v>17</v>
      </c>
      <c r="AS3" s="1" t="s">
        <v>2</v>
      </c>
      <c r="AT3" s="1" t="s">
        <v>46</v>
      </c>
    </row>
    <row r="4" spans="1:46" ht="14.25" thickTop="1" x14ac:dyDescent="0.15">
      <c r="A4">
        <f>入力シート!AZ27</f>
        <v>0</v>
      </c>
      <c r="B4" s="4">
        <f>入力シート!P27</f>
        <v>0</v>
      </c>
      <c r="D4">
        <f>入力シート!BB27</f>
        <v>0</v>
      </c>
      <c r="E4" s="4">
        <f>入力シート!P27</f>
        <v>0</v>
      </c>
      <c r="G4">
        <f>入力シート!BD27</f>
        <v>0</v>
      </c>
      <c r="H4" s="4">
        <f>入力シート!P27</f>
        <v>0</v>
      </c>
      <c r="J4">
        <f>入力シート!BF27</f>
        <v>0</v>
      </c>
      <c r="K4" s="4">
        <f>入力シート!P27</f>
        <v>0</v>
      </c>
      <c r="M4">
        <f>入力シート!BH27</f>
        <v>0</v>
      </c>
      <c r="N4">
        <f>入力シート!BJ27</f>
        <v>0</v>
      </c>
      <c r="O4" t="str">
        <f>M4&amp;N4</f>
        <v>00</v>
      </c>
      <c r="P4" s="4">
        <f>入力シート!P27</f>
        <v>0</v>
      </c>
      <c r="R4">
        <f>入力シート!BL27</f>
        <v>0</v>
      </c>
      <c r="S4">
        <f>入力シート!BN27</f>
        <v>0</v>
      </c>
      <c r="T4" t="str">
        <f>R4&amp;S4</f>
        <v>00</v>
      </c>
      <c r="U4" s="4">
        <f>入力シート!P27</f>
        <v>0</v>
      </c>
      <c r="V4" s="4"/>
      <c r="W4">
        <f>入力シート!BP27</f>
        <v>0</v>
      </c>
      <c r="X4">
        <f>入力シート!BR27</f>
        <v>0</v>
      </c>
      <c r="Y4" t="str">
        <f>W4&amp;X4</f>
        <v>00</v>
      </c>
      <c r="Z4" s="4">
        <f>入力シート!P27</f>
        <v>0</v>
      </c>
      <c r="AB4">
        <f>入力シート!BT27</f>
        <v>0</v>
      </c>
      <c r="AC4">
        <f>入力シート!BV27</f>
        <v>0</v>
      </c>
      <c r="AD4" t="str">
        <f>AB4&amp;AC4</f>
        <v>00</v>
      </c>
      <c r="AE4" s="4">
        <f>入力シート!P27</f>
        <v>0</v>
      </c>
      <c r="AG4">
        <f>入力シート!BX27</f>
        <v>0</v>
      </c>
      <c r="AH4">
        <f>入力シート!BZ27</f>
        <v>0</v>
      </c>
      <c r="AI4" t="str">
        <f>AG4&amp;AH4</f>
        <v>00</v>
      </c>
      <c r="AJ4" s="4">
        <f>入力シート!P27</f>
        <v>0</v>
      </c>
      <c r="AL4">
        <f>入力シート!CB27</f>
        <v>0</v>
      </c>
      <c r="AM4">
        <f>入力シート!CD27</f>
        <v>0</v>
      </c>
      <c r="AN4" t="str">
        <f>AL4&amp;AM4</f>
        <v>00</v>
      </c>
      <c r="AO4" s="4">
        <f>入力シート!P27</f>
        <v>0</v>
      </c>
      <c r="AQ4">
        <f>入力シート!CF27</f>
        <v>0</v>
      </c>
      <c r="AR4">
        <f>入力シート!CH27</f>
        <v>0</v>
      </c>
      <c r="AS4" t="str">
        <f>AQ4&amp;AR4</f>
        <v>00</v>
      </c>
      <c r="AT4" s="4">
        <f>入力シート!P27</f>
        <v>0</v>
      </c>
    </row>
    <row r="5" spans="1:46" x14ac:dyDescent="0.15">
      <c r="A5">
        <f>入力シート!AZ28</f>
        <v>0</v>
      </c>
      <c r="B5" s="4">
        <f>入力シート!P28</f>
        <v>0</v>
      </c>
      <c r="D5">
        <f>入力シート!BB28</f>
        <v>0</v>
      </c>
      <c r="E5" s="4">
        <f>入力シート!P28</f>
        <v>0</v>
      </c>
      <c r="G5">
        <f>入力シート!BD28</f>
        <v>0</v>
      </c>
      <c r="H5" s="4">
        <f>入力シート!P28</f>
        <v>0</v>
      </c>
      <c r="J5">
        <f>入力シート!BF28</f>
        <v>0</v>
      </c>
      <c r="K5" s="4">
        <f>入力シート!P28</f>
        <v>0</v>
      </c>
      <c r="M5">
        <f>入力シート!BH28</f>
        <v>0</v>
      </c>
      <c r="N5">
        <f>入力シート!BJ28</f>
        <v>0</v>
      </c>
      <c r="O5" t="str">
        <f t="shared" ref="O5:O53" si="0">M5&amp;N5</f>
        <v>00</v>
      </c>
      <c r="P5" s="4">
        <f>入力シート!P28</f>
        <v>0</v>
      </c>
      <c r="R5">
        <f>入力シート!BL28</f>
        <v>0</v>
      </c>
      <c r="S5">
        <f>入力シート!BN28</f>
        <v>0</v>
      </c>
      <c r="T5" t="str">
        <f t="shared" ref="T5:T53" si="1">R5&amp;S5</f>
        <v>00</v>
      </c>
      <c r="U5" s="4">
        <f>入力シート!P28</f>
        <v>0</v>
      </c>
      <c r="V5" s="4"/>
      <c r="W5">
        <f>入力シート!BP28</f>
        <v>0</v>
      </c>
      <c r="X5">
        <f>入力シート!BR28</f>
        <v>0</v>
      </c>
      <c r="Y5" t="str">
        <f t="shared" ref="Y5:Y53" si="2">W5&amp;X5</f>
        <v>00</v>
      </c>
      <c r="Z5" s="4">
        <f>入力シート!P28</f>
        <v>0</v>
      </c>
      <c r="AB5">
        <f>入力シート!BT28</f>
        <v>0</v>
      </c>
      <c r="AC5">
        <f>入力シート!BV28</f>
        <v>0</v>
      </c>
      <c r="AD5" t="str">
        <f t="shared" ref="AD5:AD53" si="3">AB5&amp;AC5</f>
        <v>00</v>
      </c>
      <c r="AE5" s="4">
        <f>入力シート!P28</f>
        <v>0</v>
      </c>
      <c r="AG5">
        <f>入力シート!BX28</f>
        <v>0</v>
      </c>
      <c r="AH5">
        <f>入力シート!BZ28</f>
        <v>0</v>
      </c>
      <c r="AI5" t="str">
        <f t="shared" ref="AI5:AI53" si="4">AG5&amp;AH5</f>
        <v>00</v>
      </c>
      <c r="AJ5" s="4">
        <f>入力シート!P28</f>
        <v>0</v>
      </c>
      <c r="AL5">
        <f>入力シート!CB28</f>
        <v>0</v>
      </c>
      <c r="AM5">
        <f>入力シート!CD28</f>
        <v>0</v>
      </c>
      <c r="AN5" t="str">
        <f t="shared" ref="AN5:AN53" si="5">AL5&amp;AM5</f>
        <v>00</v>
      </c>
      <c r="AO5" s="4">
        <f>入力シート!P28</f>
        <v>0</v>
      </c>
      <c r="AQ5">
        <f>入力シート!CF28</f>
        <v>0</v>
      </c>
      <c r="AR5">
        <f>入力シート!CH28</f>
        <v>0</v>
      </c>
      <c r="AS5" t="str">
        <f>AQ5&amp;AR5</f>
        <v>00</v>
      </c>
      <c r="AT5" s="4">
        <f>入力シート!P28</f>
        <v>0</v>
      </c>
    </row>
    <row r="6" spans="1:46" x14ac:dyDescent="0.15">
      <c r="A6">
        <f>入力シート!AZ29</f>
        <v>0</v>
      </c>
      <c r="B6" s="4">
        <f>入力シート!P29</f>
        <v>0</v>
      </c>
      <c r="D6">
        <f>入力シート!BB29</f>
        <v>0</v>
      </c>
      <c r="E6" s="4">
        <f>入力シート!P29</f>
        <v>0</v>
      </c>
      <c r="G6">
        <f>入力シート!BD29</f>
        <v>0</v>
      </c>
      <c r="H6" s="4">
        <f>入力シート!P29</f>
        <v>0</v>
      </c>
      <c r="J6">
        <f>入力シート!BF29</f>
        <v>0</v>
      </c>
      <c r="K6" s="4">
        <f>入力シート!P29</f>
        <v>0</v>
      </c>
      <c r="M6">
        <f>入力シート!BH29</f>
        <v>0</v>
      </c>
      <c r="N6">
        <f>入力シート!BJ29</f>
        <v>0</v>
      </c>
      <c r="O6" t="str">
        <f t="shared" si="0"/>
        <v>00</v>
      </c>
      <c r="P6" s="4">
        <f>入力シート!P29</f>
        <v>0</v>
      </c>
      <c r="R6">
        <f>入力シート!BL29</f>
        <v>0</v>
      </c>
      <c r="S6">
        <f>入力シート!BN29</f>
        <v>0</v>
      </c>
      <c r="T6" t="str">
        <f t="shared" si="1"/>
        <v>00</v>
      </c>
      <c r="U6" s="4">
        <f>入力シート!P29</f>
        <v>0</v>
      </c>
      <c r="V6" s="4"/>
      <c r="W6">
        <f>入力シート!BP29</f>
        <v>0</v>
      </c>
      <c r="X6">
        <f>入力シート!BR29</f>
        <v>0</v>
      </c>
      <c r="Y6" t="str">
        <f t="shared" si="2"/>
        <v>00</v>
      </c>
      <c r="Z6" s="4">
        <f>入力シート!P29</f>
        <v>0</v>
      </c>
      <c r="AB6">
        <f>入力シート!BT29</f>
        <v>0</v>
      </c>
      <c r="AC6">
        <f>入力シート!BV29</f>
        <v>0</v>
      </c>
      <c r="AD6" t="str">
        <f t="shared" si="3"/>
        <v>00</v>
      </c>
      <c r="AE6" s="4">
        <f>入力シート!P29</f>
        <v>0</v>
      </c>
      <c r="AG6">
        <f>入力シート!BX29</f>
        <v>0</v>
      </c>
      <c r="AH6">
        <f>入力シート!BZ29</f>
        <v>0</v>
      </c>
      <c r="AI6" t="str">
        <f t="shared" si="4"/>
        <v>00</v>
      </c>
      <c r="AJ6" s="4">
        <f>入力シート!P29</f>
        <v>0</v>
      </c>
      <c r="AL6">
        <f>入力シート!CB29</f>
        <v>0</v>
      </c>
      <c r="AM6">
        <f>入力シート!CD29</f>
        <v>0</v>
      </c>
      <c r="AN6" t="str">
        <f t="shared" si="5"/>
        <v>00</v>
      </c>
      <c r="AO6" s="4">
        <f>入力シート!P29</f>
        <v>0</v>
      </c>
      <c r="AQ6">
        <f>入力シート!CF29</f>
        <v>0</v>
      </c>
      <c r="AR6">
        <f>入力シート!CH29</f>
        <v>0</v>
      </c>
      <c r="AS6" t="str">
        <f t="shared" ref="AS6:AS29" si="6">AQ6&amp;AR6</f>
        <v>00</v>
      </c>
      <c r="AT6" s="4">
        <f>入力シート!P29</f>
        <v>0</v>
      </c>
    </row>
    <row r="7" spans="1:46" x14ac:dyDescent="0.15">
      <c r="A7">
        <f>入力シート!AZ30</f>
        <v>0</v>
      </c>
      <c r="B7" s="4">
        <f>入力シート!P30</f>
        <v>0</v>
      </c>
      <c r="D7">
        <f>入力シート!BB30</f>
        <v>0</v>
      </c>
      <c r="E7" s="4">
        <f>入力シート!P30</f>
        <v>0</v>
      </c>
      <c r="G7">
        <f>入力シート!BD30</f>
        <v>0</v>
      </c>
      <c r="H7" s="4">
        <f>入力シート!P30</f>
        <v>0</v>
      </c>
      <c r="J7">
        <f>入力シート!BF30</f>
        <v>0</v>
      </c>
      <c r="K7" s="4">
        <f>入力シート!P30</f>
        <v>0</v>
      </c>
      <c r="M7">
        <f>入力シート!BH30</f>
        <v>0</v>
      </c>
      <c r="N7">
        <f>入力シート!BJ30</f>
        <v>0</v>
      </c>
      <c r="O7" t="str">
        <f t="shared" si="0"/>
        <v>00</v>
      </c>
      <c r="P7" s="4">
        <f>入力シート!P30</f>
        <v>0</v>
      </c>
      <c r="R7">
        <f>入力シート!BL30</f>
        <v>0</v>
      </c>
      <c r="S7">
        <f>入力シート!BN30</f>
        <v>0</v>
      </c>
      <c r="T7" t="str">
        <f t="shared" si="1"/>
        <v>00</v>
      </c>
      <c r="U7" s="4">
        <f>入力シート!P30</f>
        <v>0</v>
      </c>
      <c r="V7" s="4"/>
      <c r="W7">
        <f>入力シート!BP30</f>
        <v>0</v>
      </c>
      <c r="X7">
        <f>入力シート!BR30</f>
        <v>0</v>
      </c>
      <c r="Y7" t="str">
        <f t="shared" si="2"/>
        <v>00</v>
      </c>
      <c r="Z7" s="4">
        <f>入力シート!P30</f>
        <v>0</v>
      </c>
      <c r="AB7">
        <f>入力シート!BT30</f>
        <v>0</v>
      </c>
      <c r="AC7">
        <f>入力シート!BV30</f>
        <v>0</v>
      </c>
      <c r="AD7" t="str">
        <f t="shared" si="3"/>
        <v>00</v>
      </c>
      <c r="AE7" s="4">
        <f>入力シート!P30</f>
        <v>0</v>
      </c>
      <c r="AG7">
        <f>入力シート!BX30</f>
        <v>0</v>
      </c>
      <c r="AH7">
        <f>入力シート!BZ30</f>
        <v>0</v>
      </c>
      <c r="AI7" t="str">
        <f t="shared" si="4"/>
        <v>00</v>
      </c>
      <c r="AJ7" s="4">
        <f>入力シート!P30</f>
        <v>0</v>
      </c>
      <c r="AL7">
        <f>入力シート!CB30</f>
        <v>0</v>
      </c>
      <c r="AM7">
        <f>入力シート!CD30</f>
        <v>0</v>
      </c>
      <c r="AN7" t="str">
        <f t="shared" si="5"/>
        <v>00</v>
      </c>
      <c r="AO7" s="4">
        <f>入力シート!P30</f>
        <v>0</v>
      </c>
      <c r="AQ7">
        <f>入力シート!CF30</f>
        <v>0</v>
      </c>
      <c r="AR7">
        <f>入力シート!CH30</f>
        <v>0</v>
      </c>
      <c r="AS7" t="str">
        <f t="shared" si="6"/>
        <v>00</v>
      </c>
      <c r="AT7" s="4">
        <f>入力シート!P30</f>
        <v>0</v>
      </c>
    </row>
    <row r="8" spans="1:46" x14ac:dyDescent="0.15">
      <c r="A8">
        <f>入力シート!AZ31</f>
        <v>0</v>
      </c>
      <c r="B8" s="4">
        <f>入力シート!P31</f>
        <v>0</v>
      </c>
      <c r="D8">
        <f>入力シート!BB31</f>
        <v>0</v>
      </c>
      <c r="E8" s="4">
        <f>入力シート!P31</f>
        <v>0</v>
      </c>
      <c r="G8">
        <f>入力シート!BD31</f>
        <v>0</v>
      </c>
      <c r="H8" s="4">
        <f>入力シート!P31</f>
        <v>0</v>
      </c>
      <c r="J8">
        <f>入力シート!BF31</f>
        <v>0</v>
      </c>
      <c r="K8" s="4">
        <f>入力シート!P31</f>
        <v>0</v>
      </c>
      <c r="M8">
        <f>入力シート!BH31</f>
        <v>0</v>
      </c>
      <c r="N8">
        <f>入力シート!BJ31</f>
        <v>0</v>
      </c>
      <c r="O8" t="str">
        <f t="shared" si="0"/>
        <v>00</v>
      </c>
      <c r="P8" s="4">
        <f>入力シート!P31</f>
        <v>0</v>
      </c>
      <c r="R8">
        <f>入力シート!BL31</f>
        <v>0</v>
      </c>
      <c r="S8">
        <f>入力シート!BN31</f>
        <v>0</v>
      </c>
      <c r="T8" t="str">
        <f t="shared" si="1"/>
        <v>00</v>
      </c>
      <c r="U8" s="4">
        <f>入力シート!P31</f>
        <v>0</v>
      </c>
      <c r="V8" s="4"/>
      <c r="W8">
        <f>入力シート!BP31</f>
        <v>0</v>
      </c>
      <c r="X8">
        <f>入力シート!BR31</f>
        <v>0</v>
      </c>
      <c r="Y8" t="str">
        <f t="shared" si="2"/>
        <v>00</v>
      </c>
      <c r="Z8" s="4">
        <f>入力シート!P31</f>
        <v>0</v>
      </c>
      <c r="AB8">
        <f>入力シート!BT31</f>
        <v>0</v>
      </c>
      <c r="AC8">
        <f>入力シート!BV31</f>
        <v>0</v>
      </c>
      <c r="AD8" t="str">
        <f t="shared" si="3"/>
        <v>00</v>
      </c>
      <c r="AE8" s="4">
        <f>入力シート!P31</f>
        <v>0</v>
      </c>
      <c r="AG8">
        <f>入力シート!BX31</f>
        <v>0</v>
      </c>
      <c r="AH8">
        <f>入力シート!BZ31</f>
        <v>0</v>
      </c>
      <c r="AI8" t="str">
        <f t="shared" si="4"/>
        <v>00</v>
      </c>
      <c r="AJ8" s="4">
        <f>入力シート!P31</f>
        <v>0</v>
      </c>
      <c r="AL8">
        <f>入力シート!CB31</f>
        <v>0</v>
      </c>
      <c r="AM8">
        <f>入力シート!CD31</f>
        <v>0</v>
      </c>
      <c r="AN8" t="str">
        <f t="shared" si="5"/>
        <v>00</v>
      </c>
      <c r="AO8" s="4">
        <f>入力シート!P31</f>
        <v>0</v>
      </c>
      <c r="AQ8">
        <f>入力シート!CF31</f>
        <v>0</v>
      </c>
      <c r="AR8">
        <f>入力シート!CH31</f>
        <v>0</v>
      </c>
      <c r="AS8" t="str">
        <f t="shared" si="6"/>
        <v>00</v>
      </c>
      <c r="AT8" s="4">
        <f>入力シート!P31</f>
        <v>0</v>
      </c>
    </row>
    <row r="9" spans="1:46" x14ac:dyDescent="0.15">
      <c r="A9">
        <f>入力シート!AZ32</f>
        <v>0</v>
      </c>
      <c r="B9" s="4">
        <f>入力シート!P32</f>
        <v>0</v>
      </c>
      <c r="D9">
        <f>入力シート!BB32</f>
        <v>0</v>
      </c>
      <c r="E9" s="4">
        <f>入力シート!P32</f>
        <v>0</v>
      </c>
      <c r="G9">
        <f>入力シート!BD32</f>
        <v>0</v>
      </c>
      <c r="H9" s="4">
        <f>入力シート!P32</f>
        <v>0</v>
      </c>
      <c r="J9">
        <f>入力シート!BF32</f>
        <v>0</v>
      </c>
      <c r="K9" s="4">
        <f>入力シート!P32</f>
        <v>0</v>
      </c>
      <c r="M9">
        <f>入力シート!BH32</f>
        <v>0</v>
      </c>
      <c r="N9">
        <f>入力シート!BJ32</f>
        <v>0</v>
      </c>
      <c r="O9" t="str">
        <f t="shared" si="0"/>
        <v>00</v>
      </c>
      <c r="P9" s="4">
        <f>入力シート!P32</f>
        <v>0</v>
      </c>
      <c r="R9">
        <f>入力シート!BL32</f>
        <v>0</v>
      </c>
      <c r="S9">
        <f>入力シート!BN32</f>
        <v>0</v>
      </c>
      <c r="T9" t="str">
        <f t="shared" si="1"/>
        <v>00</v>
      </c>
      <c r="U9" s="4">
        <f>入力シート!P32</f>
        <v>0</v>
      </c>
      <c r="V9" s="4"/>
      <c r="W9">
        <f>入力シート!BP32</f>
        <v>0</v>
      </c>
      <c r="X9">
        <f>入力シート!BR32</f>
        <v>0</v>
      </c>
      <c r="Y9" t="str">
        <f t="shared" si="2"/>
        <v>00</v>
      </c>
      <c r="Z9" s="4">
        <f>入力シート!P32</f>
        <v>0</v>
      </c>
      <c r="AB9">
        <f>入力シート!BT32</f>
        <v>0</v>
      </c>
      <c r="AC9">
        <f>入力シート!BV32</f>
        <v>0</v>
      </c>
      <c r="AD9" t="str">
        <f t="shared" si="3"/>
        <v>00</v>
      </c>
      <c r="AE9" s="4">
        <f>入力シート!P32</f>
        <v>0</v>
      </c>
      <c r="AG9">
        <f>入力シート!BX32</f>
        <v>0</v>
      </c>
      <c r="AH9">
        <f>入力シート!BZ32</f>
        <v>0</v>
      </c>
      <c r="AI9" t="str">
        <f t="shared" si="4"/>
        <v>00</v>
      </c>
      <c r="AJ9" s="4">
        <f>入力シート!P32</f>
        <v>0</v>
      </c>
      <c r="AL9">
        <f>入力シート!CB32</f>
        <v>0</v>
      </c>
      <c r="AM9">
        <f>入力シート!CD32</f>
        <v>0</v>
      </c>
      <c r="AN9" t="str">
        <f t="shared" si="5"/>
        <v>00</v>
      </c>
      <c r="AO9" s="4">
        <f>入力シート!P32</f>
        <v>0</v>
      </c>
      <c r="AQ9">
        <f>入力シート!CF32</f>
        <v>0</v>
      </c>
      <c r="AR9">
        <f>入力シート!CH32</f>
        <v>0</v>
      </c>
      <c r="AS9" t="str">
        <f t="shared" si="6"/>
        <v>00</v>
      </c>
      <c r="AT9" s="4">
        <f>入力シート!P32</f>
        <v>0</v>
      </c>
    </row>
    <row r="10" spans="1:46" x14ac:dyDescent="0.15">
      <c r="A10">
        <f>入力シート!AZ33</f>
        <v>0</v>
      </c>
      <c r="B10" s="4">
        <f>入力シート!P33</f>
        <v>0</v>
      </c>
      <c r="D10">
        <f>入力シート!BB33</f>
        <v>0</v>
      </c>
      <c r="E10" s="4">
        <f>入力シート!P33</f>
        <v>0</v>
      </c>
      <c r="G10">
        <f>入力シート!BD33</f>
        <v>0</v>
      </c>
      <c r="H10" s="4">
        <f>入力シート!P33</f>
        <v>0</v>
      </c>
      <c r="J10">
        <f>入力シート!BF33</f>
        <v>0</v>
      </c>
      <c r="K10" s="4">
        <f>入力シート!P33</f>
        <v>0</v>
      </c>
      <c r="M10">
        <f>入力シート!BH33</f>
        <v>0</v>
      </c>
      <c r="N10">
        <f>入力シート!BJ33</f>
        <v>0</v>
      </c>
      <c r="O10" t="str">
        <f t="shared" si="0"/>
        <v>00</v>
      </c>
      <c r="P10" s="4">
        <f>入力シート!P33</f>
        <v>0</v>
      </c>
      <c r="R10">
        <f>入力シート!BL33</f>
        <v>0</v>
      </c>
      <c r="S10">
        <f>入力シート!BN33</f>
        <v>0</v>
      </c>
      <c r="T10" t="str">
        <f t="shared" si="1"/>
        <v>00</v>
      </c>
      <c r="U10" s="4">
        <f>入力シート!P33</f>
        <v>0</v>
      </c>
      <c r="V10" s="4"/>
      <c r="W10">
        <f>入力シート!BP33</f>
        <v>0</v>
      </c>
      <c r="X10">
        <f>入力シート!BR33</f>
        <v>0</v>
      </c>
      <c r="Y10" t="str">
        <f t="shared" si="2"/>
        <v>00</v>
      </c>
      <c r="Z10" s="4">
        <f>入力シート!P33</f>
        <v>0</v>
      </c>
      <c r="AB10">
        <f>入力シート!BT33</f>
        <v>0</v>
      </c>
      <c r="AC10">
        <f>入力シート!BV33</f>
        <v>0</v>
      </c>
      <c r="AD10" t="str">
        <f t="shared" si="3"/>
        <v>00</v>
      </c>
      <c r="AE10" s="4">
        <f>入力シート!P33</f>
        <v>0</v>
      </c>
      <c r="AG10">
        <f>入力シート!BX33</f>
        <v>0</v>
      </c>
      <c r="AH10">
        <f>入力シート!BZ33</f>
        <v>0</v>
      </c>
      <c r="AI10" t="str">
        <f t="shared" si="4"/>
        <v>00</v>
      </c>
      <c r="AJ10" s="4">
        <f>入力シート!P33</f>
        <v>0</v>
      </c>
      <c r="AL10">
        <f>入力シート!CB33</f>
        <v>0</v>
      </c>
      <c r="AM10">
        <f>入力シート!CD33</f>
        <v>0</v>
      </c>
      <c r="AN10" t="str">
        <f t="shared" si="5"/>
        <v>00</v>
      </c>
      <c r="AO10" s="4">
        <f>入力シート!P33</f>
        <v>0</v>
      </c>
      <c r="AQ10">
        <f>入力シート!CF33</f>
        <v>0</v>
      </c>
      <c r="AR10">
        <f>入力シート!CH33</f>
        <v>0</v>
      </c>
      <c r="AS10" t="str">
        <f t="shared" si="6"/>
        <v>00</v>
      </c>
      <c r="AT10" s="4">
        <f>入力シート!P33</f>
        <v>0</v>
      </c>
    </row>
    <row r="11" spans="1:46" x14ac:dyDescent="0.15">
      <c r="A11">
        <f>入力シート!AZ34</f>
        <v>0</v>
      </c>
      <c r="B11" s="4">
        <f>入力シート!P34</f>
        <v>0</v>
      </c>
      <c r="D11">
        <f>入力シート!BB34</f>
        <v>0</v>
      </c>
      <c r="E11" s="4">
        <f>入力シート!P34</f>
        <v>0</v>
      </c>
      <c r="G11">
        <f>入力シート!BD34</f>
        <v>0</v>
      </c>
      <c r="H11" s="4">
        <f>入力シート!P34</f>
        <v>0</v>
      </c>
      <c r="J11">
        <f>入力シート!BF34</f>
        <v>0</v>
      </c>
      <c r="K11" s="4">
        <f>入力シート!P34</f>
        <v>0</v>
      </c>
      <c r="M11">
        <f>入力シート!BH34</f>
        <v>0</v>
      </c>
      <c r="N11">
        <f>入力シート!BJ34</f>
        <v>0</v>
      </c>
      <c r="O11" t="str">
        <f t="shared" si="0"/>
        <v>00</v>
      </c>
      <c r="P11" s="4">
        <f>入力シート!P34</f>
        <v>0</v>
      </c>
      <c r="R11">
        <f>入力シート!BL34</f>
        <v>0</v>
      </c>
      <c r="S11">
        <f>入力シート!BN34</f>
        <v>0</v>
      </c>
      <c r="T11" t="str">
        <f t="shared" si="1"/>
        <v>00</v>
      </c>
      <c r="U11" s="4">
        <f>入力シート!P34</f>
        <v>0</v>
      </c>
      <c r="V11" s="4"/>
      <c r="W11">
        <f>入力シート!BP34</f>
        <v>0</v>
      </c>
      <c r="X11">
        <f>入力シート!BR34</f>
        <v>0</v>
      </c>
      <c r="Y11" t="str">
        <f t="shared" si="2"/>
        <v>00</v>
      </c>
      <c r="Z11" s="4">
        <f>入力シート!P34</f>
        <v>0</v>
      </c>
      <c r="AB11">
        <f>入力シート!BT34</f>
        <v>0</v>
      </c>
      <c r="AC11">
        <f>入力シート!BV34</f>
        <v>0</v>
      </c>
      <c r="AD11" t="str">
        <f t="shared" si="3"/>
        <v>00</v>
      </c>
      <c r="AE11" s="4">
        <f>入力シート!P34</f>
        <v>0</v>
      </c>
      <c r="AG11">
        <f>入力シート!BX34</f>
        <v>0</v>
      </c>
      <c r="AH11">
        <f>入力シート!BZ34</f>
        <v>0</v>
      </c>
      <c r="AI11" t="str">
        <f t="shared" si="4"/>
        <v>00</v>
      </c>
      <c r="AJ11" s="4">
        <f>入力シート!P34</f>
        <v>0</v>
      </c>
      <c r="AL11">
        <f>入力シート!CB34</f>
        <v>0</v>
      </c>
      <c r="AM11">
        <f>入力シート!CD34</f>
        <v>0</v>
      </c>
      <c r="AN11" t="str">
        <f t="shared" si="5"/>
        <v>00</v>
      </c>
      <c r="AO11" s="4">
        <f>入力シート!P34</f>
        <v>0</v>
      </c>
      <c r="AQ11">
        <f>入力シート!CF34</f>
        <v>0</v>
      </c>
      <c r="AR11">
        <f>入力シート!CH34</f>
        <v>0</v>
      </c>
      <c r="AS11" t="str">
        <f t="shared" si="6"/>
        <v>00</v>
      </c>
      <c r="AT11" s="4">
        <f>入力シート!P34</f>
        <v>0</v>
      </c>
    </row>
    <row r="12" spans="1:46" x14ac:dyDescent="0.15">
      <c r="A12">
        <f>入力シート!AZ35</f>
        <v>0</v>
      </c>
      <c r="B12" s="4">
        <f>入力シート!P35</f>
        <v>0</v>
      </c>
      <c r="D12">
        <f>入力シート!BB35</f>
        <v>0</v>
      </c>
      <c r="E12" s="4">
        <f>入力シート!P35</f>
        <v>0</v>
      </c>
      <c r="G12">
        <f>入力シート!BD35</f>
        <v>0</v>
      </c>
      <c r="H12" s="4">
        <f>入力シート!P35</f>
        <v>0</v>
      </c>
      <c r="J12">
        <f>入力シート!BF35</f>
        <v>0</v>
      </c>
      <c r="K12" s="4">
        <f>入力シート!P35</f>
        <v>0</v>
      </c>
      <c r="M12">
        <f>入力シート!BH35</f>
        <v>0</v>
      </c>
      <c r="N12">
        <f>入力シート!BJ35</f>
        <v>0</v>
      </c>
      <c r="O12" t="str">
        <f t="shared" si="0"/>
        <v>00</v>
      </c>
      <c r="P12" s="4">
        <f>入力シート!P35</f>
        <v>0</v>
      </c>
      <c r="R12">
        <f>入力シート!BL35</f>
        <v>0</v>
      </c>
      <c r="S12">
        <f>入力シート!BN35</f>
        <v>0</v>
      </c>
      <c r="T12" t="str">
        <f t="shared" si="1"/>
        <v>00</v>
      </c>
      <c r="U12" s="4">
        <f>入力シート!P35</f>
        <v>0</v>
      </c>
      <c r="V12" s="4"/>
      <c r="W12">
        <f>入力シート!BP35</f>
        <v>0</v>
      </c>
      <c r="X12">
        <f>入力シート!BR35</f>
        <v>0</v>
      </c>
      <c r="Y12" t="str">
        <f t="shared" si="2"/>
        <v>00</v>
      </c>
      <c r="Z12" s="4">
        <f>入力シート!P35</f>
        <v>0</v>
      </c>
      <c r="AB12">
        <f>入力シート!BT35</f>
        <v>0</v>
      </c>
      <c r="AC12">
        <f>入力シート!BV35</f>
        <v>0</v>
      </c>
      <c r="AD12" t="str">
        <f t="shared" si="3"/>
        <v>00</v>
      </c>
      <c r="AE12" s="4">
        <f>入力シート!P35</f>
        <v>0</v>
      </c>
      <c r="AG12">
        <f>入力シート!BX35</f>
        <v>0</v>
      </c>
      <c r="AH12">
        <f>入力シート!BZ35</f>
        <v>0</v>
      </c>
      <c r="AI12" t="str">
        <f t="shared" si="4"/>
        <v>00</v>
      </c>
      <c r="AJ12" s="4">
        <f>入力シート!P35</f>
        <v>0</v>
      </c>
      <c r="AL12">
        <f>入力シート!CB35</f>
        <v>0</v>
      </c>
      <c r="AM12">
        <f>入力シート!CD35</f>
        <v>0</v>
      </c>
      <c r="AN12" t="str">
        <f t="shared" si="5"/>
        <v>00</v>
      </c>
      <c r="AO12" s="4">
        <f>入力シート!P35</f>
        <v>0</v>
      </c>
      <c r="AQ12">
        <f>入力シート!CF35</f>
        <v>0</v>
      </c>
      <c r="AR12">
        <f>入力シート!CH35</f>
        <v>0</v>
      </c>
      <c r="AS12" t="str">
        <f t="shared" si="6"/>
        <v>00</v>
      </c>
      <c r="AT12" s="4">
        <f>入力シート!P35</f>
        <v>0</v>
      </c>
    </row>
    <row r="13" spans="1:46" x14ac:dyDescent="0.15">
      <c r="A13">
        <f>入力シート!AZ36</f>
        <v>0</v>
      </c>
      <c r="B13" s="4">
        <f>入力シート!P36</f>
        <v>0</v>
      </c>
      <c r="D13">
        <f>入力シート!BB36</f>
        <v>0</v>
      </c>
      <c r="E13" s="4">
        <f>入力シート!P36</f>
        <v>0</v>
      </c>
      <c r="G13">
        <f>入力シート!BD36</f>
        <v>0</v>
      </c>
      <c r="H13" s="4">
        <f>入力シート!P36</f>
        <v>0</v>
      </c>
      <c r="J13">
        <f>入力シート!BF36</f>
        <v>0</v>
      </c>
      <c r="K13" s="4">
        <f>入力シート!P36</f>
        <v>0</v>
      </c>
      <c r="M13">
        <f>入力シート!BH36</f>
        <v>0</v>
      </c>
      <c r="N13">
        <f>入力シート!BJ36</f>
        <v>0</v>
      </c>
      <c r="O13" t="str">
        <f t="shared" si="0"/>
        <v>00</v>
      </c>
      <c r="P13" s="4">
        <f>入力シート!P36</f>
        <v>0</v>
      </c>
      <c r="R13">
        <f>入力シート!BL36</f>
        <v>0</v>
      </c>
      <c r="S13">
        <f>入力シート!BN36</f>
        <v>0</v>
      </c>
      <c r="T13" t="str">
        <f t="shared" si="1"/>
        <v>00</v>
      </c>
      <c r="U13" s="4">
        <f>入力シート!P36</f>
        <v>0</v>
      </c>
      <c r="V13" s="4"/>
      <c r="W13">
        <f>入力シート!BP36</f>
        <v>0</v>
      </c>
      <c r="X13">
        <f>入力シート!BR36</f>
        <v>0</v>
      </c>
      <c r="Y13" t="str">
        <f t="shared" si="2"/>
        <v>00</v>
      </c>
      <c r="Z13" s="4">
        <f>入力シート!P36</f>
        <v>0</v>
      </c>
      <c r="AB13">
        <f>入力シート!BT36</f>
        <v>0</v>
      </c>
      <c r="AC13">
        <f>入力シート!BV36</f>
        <v>0</v>
      </c>
      <c r="AD13" t="str">
        <f t="shared" si="3"/>
        <v>00</v>
      </c>
      <c r="AE13" s="4">
        <f>入力シート!P36</f>
        <v>0</v>
      </c>
      <c r="AG13">
        <f>入力シート!BX36</f>
        <v>0</v>
      </c>
      <c r="AH13">
        <f>入力シート!BZ36</f>
        <v>0</v>
      </c>
      <c r="AI13" t="str">
        <f t="shared" si="4"/>
        <v>00</v>
      </c>
      <c r="AJ13" s="4">
        <f>入力シート!P36</f>
        <v>0</v>
      </c>
      <c r="AL13">
        <f>入力シート!CB36</f>
        <v>0</v>
      </c>
      <c r="AM13">
        <f>入力シート!CD36</f>
        <v>0</v>
      </c>
      <c r="AN13" t="str">
        <f t="shared" si="5"/>
        <v>00</v>
      </c>
      <c r="AO13" s="4">
        <f>入力シート!P36</f>
        <v>0</v>
      </c>
      <c r="AQ13">
        <f>入力シート!CF36</f>
        <v>0</v>
      </c>
      <c r="AR13">
        <f>入力シート!CH36</f>
        <v>0</v>
      </c>
      <c r="AS13" t="str">
        <f t="shared" si="6"/>
        <v>00</v>
      </c>
      <c r="AT13" s="4">
        <f>入力シート!P36</f>
        <v>0</v>
      </c>
    </row>
    <row r="14" spans="1:46" x14ac:dyDescent="0.15">
      <c r="A14">
        <f>入力シート!AZ37</f>
        <v>0</v>
      </c>
      <c r="B14" s="4">
        <f>入力シート!P37</f>
        <v>0</v>
      </c>
      <c r="D14">
        <f>入力シート!BB37</f>
        <v>0</v>
      </c>
      <c r="E14" s="4">
        <f>入力シート!P37</f>
        <v>0</v>
      </c>
      <c r="G14">
        <f>入力シート!BD37</f>
        <v>0</v>
      </c>
      <c r="H14" s="4">
        <f>入力シート!P37</f>
        <v>0</v>
      </c>
      <c r="J14">
        <f>入力シート!BF37</f>
        <v>0</v>
      </c>
      <c r="K14" s="4">
        <f>入力シート!P37</f>
        <v>0</v>
      </c>
      <c r="M14">
        <f>入力シート!BH37</f>
        <v>0</v>
      </c>
      <c r="N14">
        <f>入力シート!BJ37</f>
        <v>0</v>
      </c>
      <c r="O14" t="str">
        <f t="shared" si="0"/>
        <v>00</v>
      </c>
      <c r="P14" s="4">
        <f>入力シート!P37</f>
        <v>0</v>
      </c>
      <c r="R14">
        <f>入力シート!BL37</f>
        <v>0</v>
      </c>
      <c r="S14">
        <f>入力シート!BN37</f>
        <v>0</v>
      </c>
      <c r="T14" t="str">
        <f t="shared" si="1"/>
        <v>00</v>
      </c>
      <c r="U14" s="4">
        <f>入力シート!P37</f>
        <v>0</v>
      </c>
      <c r="V14" s="4"/>
      <c r="W14">
        <f>入力シート!BP37</f>
        <v>0</v>
      </c>
      <c r="X14">
        <f>入力シート!BR37</f>
        <v>0</v>
      </c>
      <c r="Y14" t="str">
        <f t="shared" si="2"/>
        <v>00</v>
      </c>
      <c r="Z14" s="4">
        <f>入力シート!P37</f>
        <v>0</v>
      </c>
      <c r="AB14">
        <f>入力シート!BT37</f>
        <v>0</v>
      </c>
      <c r="AC14">
        <f>入力シート!BV37</f>
        <v>0</v>
      </c>
      <c r="AD14" t="str">
        <f t="shared" si="3"/>
        <v>00</v>
      </c>
      <c r="AE14" s="4">
        <f>入力シート!P37</f>
        <v>0</v>
      </c>
      <c r="AG14">
        <f>入力シート!BX37</f>
        <v>0</v>
      </c>
      <c r="AH14">
        <f>入力シート!BZ37</f>
        <v>0</v>
      </c>
      <c r="AI14" t="str">
        <f t="shared" si="4"/>
        <v>00</v>
      </c>
      <c r="AJ14" s="4">
        <f>入力シート!P37</f>
        <v>0</v>
      </c>
      <c r="AL14">
        <f>入力シート!CB37</f>
        <v>0</v>
      </c>
      <c r="AM14">
        <f>入力シート!CD37</f>
        <v>0</v>
      </c>
      <c r="AN14" t="str">
        <f t="shared" si="5"/>
        <v>00</v>
      </c>
      <c r="AO14" s="4">
        <f>入力シート!P37</f>
        <v>0</v>
      </c>
      <c r="AQ14">
        <f>入力シート!CF37</f>
        <v>0</v>
      </c>
      <c r="AR14">
        <f>入力シート!CH37</f>
        <v>0</v>
      </c>
      <c r="AS14" t="str">
        <f t="shared" si="6"/>
        <v>00</v>
      </c>
      <c r="AT14" s="4">
        <f>入力シート!P37</f>
        <v>0</v>
      </c>
    </row>
    <row r="15" spans="1:46" x14ac:dyDescent="0.15">
      <c r="A15">
        <f>入力シート!AZ38</f>
        <v>0</v>
      </c>
      <c r="B15" s="4">
        <f>入力シート!P38</f>
        <v>0</v>
      </c>
      <c r="D15">
        <f>入力シート!BB38</f>
        <v>0</v>
      </c>
      <c r="E15" s="4">
        <f>入力シート!P38</f>
        <v>0</v>
      </c>
      <c r="G15">
        <f>入力シート!BD38</f>
        <v>0</v>
      </c>
      <c r="H15" s="4">
        <f>入力シート!P38</f>
        <v>0</v>
      </c>
      <c r="J15">
        <f>入力シート!BF38</f>
        <v>0</v>
      </c>
      <c r="K15" s="4">
        <f>入力シート!P38</f>
        <v>0</v>
      </c>
      <c r="M15">
        <f>入力シート!BH38</f>
        <v>0</v>
      </c>
      <c r="N15">
        <f>入力シート!BJ38</f>
        <v>0</v>
      </c>
      <c r="O15" t="str">
        <f t="shared" si="0"/>
        <v>00</v>
      </c>
      <c r="P15" s="4">
        <f>入力シート!P38</f>
        <v>0</v>
      </c>
      <c r="R15">
        <f>入力シート!BL38</f>
        <v>0</v>
      </c>
      <c r="S15">
        <f>入力シート!BN38</f>
        <v>0</v>
      </c>
      <c r="T15" t="str">
        <f t="shared" si="1"/>
        <v>00</v>
      </c>
      <c r="U15" s="4">
        <f>入力シート!P38</f>
        <v>0</v>
      </c>
      <c r="V15" s="4"/>
      <c r="W15">
        <f>入力シート!BP38</f>
        <v>0</v>
      </c>
      <c r="X15">
        <f>入力シート!BR38</f>
        <v>0</v>
      </c>
      <c r="Y15" t="str">
        <f t="shared" si="2"/>
        <v>00</v>
      </c>
      <c r="Z15" s="4">
        <f>入力シート!P38</f>
        <v>0</v>
      </c>
      <c r="AB15">
        <f>入力シート!BT38</f>
        <v>0</v>
      </c>
      <c r="AC15">
        <f>入力シート!BV38</f>
        <v>0</v>
      </c>
      <c r="AD15" t="str">
        <f t="shared" si="3"/>
        <v>00</v>
      </c>
      <c r="AE15" s="4">
        <f>入力シート!P38</f>
        <v>0</v>
      </c>
      <c r="AG15">
        <f>入力シート!BX38</f>
        <v>0</v>
      </c>
      <c r="AH15">
        <f>入力シート!BZ38</f>
        <v>0</v>
      </c>
      <c r="AI15" t="str">
        <f t="shared" si="4"/>
        <v>00</v>
      </c>
      <c r="AJ15" s="4">
        <f>入力シート!P38</f>
        <v>0</v>
      </c>
      <c r="AL15">
        <f>入力シート!CB38</f>
        <v>0</v>
      </c>
      <c r="AM15">
        <f>入力シート!CD38</f>
        <v>0</v>
      </c>
      <c r="AN15" t="str">
        <f t="shared" si="5"/>
        <v>00</v>
      </c>
      <c r="AO15" s="4">
        <f>入力シート!P38</f>
        <v>0</v>
      </c>
      <c r="AQ15">
        <f>入力シート!CF38</f>
        <v>0</v>
      </c>
      <c r="AR15">
        <f>入力シート!CH38</f>
        <v>0</v>
      </c>
      <c r="AS15" t="str">
        <f t="shared" si="6"/>
        <v>00</v>
      </c>
      <c r="AT15" s="4">
        <f>入力シート!P38</f>
        <v>0</v>
      </c>
    </row>
    <row r="16" spans="1:46" x14ac:dyDescent="0.15">
      <c r="A16">
        <f>入力シート!AZ39</f>
        <v>0</v>
      </c>
      <c r="B16" s="4">
        <f>入力シート!P39</f>
        <v>0</v>
      </c>
      <c r="D16">
        <f>入力シート!BB39</f>
        <v>0</v>
      </c>
      <c r="E16" s="4">
        <f>入力シート!P39</f>
        <v>0</v>
      </c>
      <c r="G16">
        <f>入力シート!BD39</f>
        <v>0</v>
      </c>
      <c r="H16" s="4">
        <f>入力シート!P39</f>
        <v>0</v>
      </c>
      <c r="J16">
        <f>入力シート!BF39</f>
        <v>0</v>
      </c>
      <c r="K16" s="4">
        <f>入力シート!P39</f>
        <v>0</v>
      </c>
      <c r="M16">
        <f>入力シート!BH39</f>
        <v>0</v>
      </c>
      <c r="N16">
        <f>入力シート!BJ39</f>
        <v>0</v>
      </c>
      <c r="O16" t="str">
        <f t="shared" si="0"/>
        <v>00</v>
      </c>
      <c r="P16" s="4">
        <f>入力シート!P39</f>
        <v>0</v>
      </c>
      <c r="R16">
        <f>入力シート!BL39</f>
        <v>0</v>
      </c>
      <c r="S16">
        <f>入力シート!BN39</f>
        <v>0</v>
      </c>
      <c r="T16" t="str">
        <f t="shared" si="1"/>
        <v>00</v>
      </c>
      <c r="U16" s="4">
        <f>入力シート!P39</f>
        <v>0</v>
      </c>
      <c r="V16" s="4"/>
      <c r="W16">
        <f>入力シート!BP39</f>
        <v>0</v>
      </c>
      <c r="X16">
        <f>入力シート!BR39</f>
        <v>0</v>
      </c>
      <c r="Y16" t="str">
        <f t="shared" si="2"/>
        <v>00</v>
      </c>
      <c r="Z16" s="4">
        <f>入力シート!P39</f>
        <v>0</v>
      </c>
      <c r="AB16">
        <f>入力シート!BT39</f>
        <v>0</v>
      </c>
      <c r="AC16">
        <f>入力シート!BV39</f>
        <v>0</v>
      </c>
      <c r="AD16" t="str">
        <f t="shared" si="3"/>
        <v>00</v>
      </c>
      <c r="AE16" s="4">
        <f>入力シート!P39</f>
        <v>0</v>
      </c>
      <c r="AG16">
        <f>入力シート!BX39</f>
        <v>0</v>
      </c>
      <c r="AH16">
        <f>入力シート!BZ39</f>
        <v>0</v>
      </c>
      <c r="AI16" t="str">
        <f t="shared" si="4"/>
        <v>00</v>
      </c>
      <c r="AJ16" s="4">
        <f>入力シート!P39</f>
        <v>0</v>
      </c>
      <c r="AL16">
        <f>入力シート!CB39</f>
        <v>0</v>
      </c>
      <c r="AM16">
        <f>入力シート!CD39</f>
        <v>0</v>
      </c>
      <c r="AN16" t="str">
        <f t="shared" si="5"/>
        <v>00</v>
      </c>
      <c r="AO16" s="4">
        <f>入力シート!P39</f>
        <v>0</v>
      </c>
      <c r="AQ16">
        <f>入力シート!CF39</f>
        <v>0</v>
      </c>
      <c r="AR16">
        <f>入力シート!CH39</f>
        <v>0</v>
      </c>
      <c r="AS16" t="str">
        <f t="shared" si="6"/>
        <v>00</v>
      </c>
      <c r="AT16" s="4">
        <f>入力シート!P39</f>
        <v>0</v>
      </c>
    </row>
    <row r="17" spans="1:46" x14ac:dyDescent="0.15">
      <c r="A17">
        <f>入力シート!AZ40</f>
        <v>0</v>
      </c>
      <c r="B17" s="4">
        <f>入力シート!P40</f>
        <v>0</v>
      </c>
      <c r="D17">
        <f>入力シート!BB40</f>
        <v>0</v>
      </c>
      <c r="E17" s="4">
        <f>入力シート!P40</f>
        <v>0</v>
      </c>
      <c r="G17">
        <f>入力シート!BD40</f>
        <v>0</v>
      </c>
      <c r="H17" s="4">
        <f>入力シート!P40</f>
        <v>0</v>
      </c>
      <c r="J17">
        <f>入力シート!BF40</f>
        <v>0</v>
      </c>
      <c r="K17" s="4">
        <f>入力シート!P40</f>
        <v>0</v>
      </c>
      <c r="M17">
        <f>入力シート!BH40</f>
        <v>0</v>
      </c>
      <c r="N17">
        <f>入力シート!BJ40</f>
        <v>0</v>
      </c>
      <c r="O17" t="str">
        <f t="shared" si="0"/>
        <v>00</v>
      </c>
      <c r="P17" s="4">
        <f>入力シート!P40</f>
        <v>0</v>
      </c>
      <c r="R17">
        <f>入力シート!BL40</f>
        <v>0</v>
      </c>
      <c r="S17">
        <f>入力シート!BN40</f>
        <v>0</v>
      </c>
      <c r="T17" t="str">
        <f t="shared" si="1"/>
        <v>00</v>
      </c>
      <c r="U17" s="4">
        <f>入力シート!P40</f>
        <v>0</v>
      </c>
      <c r="V17" s="4"/>
      <c r="W17">
        <f>入力シート!BP40</f>
        <v>0</v>
      </c>
      <c r="X17">
        <f>入力シート!BR40</f>
        <v>0</v>
      </c>
      <c r="Y17" t="str">
        <f t="shared" si="2"/>
        <v>00</v>
      </c>
      <c r="Z17" s="4">
        <f>入力シート!P40</f>
        <v>0</v>
      </c>
      <c r="AB17">
        <f>入力シート!BT40</f>
        <v>0</v>
      </c>
      <c r="AC17">
        <f>入力シート!BV40</f>
        <v>0</v>
      </c>
      <c r="AD17" t="str">
        <f t="shared" si="3"/>
        <v>00</v>
      </c>
      <c r="AE17" s="4">
        <f>入力シート!P40</f>
        <v>0</v>
      </c>
      <c r="AG17">
        <f>入力シート!BX40</f>
        <v>0</v>
      </c>
      <c r="AH17">
        <f>入力シート!BZ40</f>
        <v>0</v>
      </c>
      <c r="AI17" t="str">
        <f t="shared" si="4"/>
        <v>00</v>
      </c>
      <c r="AJ17" s="4">
        <f>入力シート!P40</f>
        <v>0</v>
      </c>
      <c r="AL17">
        <f>入力シート!CB40</f>
        <v>0</v>
      </c>
      <c r="AM17">
        <f>入力シート!CD40</f>
        <v>0</v>
      </c>
      <c r="AN17" t="str">
        <f t="shared" si="5"/>
        <v>00</v>
      </c>
      <c r="AO17" s="4">
        <f>入力シート!P40</f>
        <v>0</v>
      </c>
      <c r="AQ17">
        <f>入力シート!CF40</f>
        <v>0</v>
      </c>
      <c r="AR17">
        <f>入力シート!CH40</f>
        <v>0</v>
      </c>
      <c r="AS17" t="str">
        <f t="shared" si="6"/>
        <v>00</v>
      </c>
      <c r="AT17" s="4">
        <f>入力シート!P40</f>
        <v>0</v>
      </c>
    </row>
    <row r="18" spans="1:46" x14ac:dyDescent="0.15">
      <c r="A18">
        <f>入力シート!AZ41</f>
        <v>0</v>
      </c>
      <c r="B18" s="4">
        <f>入力シート!P41</f>
        <v>0</v>
      </c>
      <c r="D18">
        <f>入力シート!BB41</f>
        <v>0</v>
      </c>
      <c r="E18" s="4">
        <f>入力シート!P41</f>
        <v>0</v>
      </c>
      <c r="G18">
        <f>入力シート!BD41</f>
        <v>0</v>
      </c>
      <c r="H18" s="4">
        <f>入力シート!P41</f>
        <v>0</v>
      </c>
      <c r="J18">
        <f>入力シート!BF41</f>
        <v>0</v>
      </c>
      <c r="K18" s="4">
        <f>入力シート!P41</f>
        <v>0</v>
      </c>
      <c r="M18">
        <f>入力シート!BH41</f>
        <v>0</v>
      </c>
      <c r="N18">
        <f>入力シート!BJ41</f>
        <v>0</v>
      </c>
      <c r="O18" t="str">
        <f t="shared" si="0"/>
        <v>00</v>
      </c>
      <c r="P18" s="4">
        <f>入力シート!P41</f>
        <v>0</v>
      </c>
      <c r="R18">
        <f>入力シート!BL41</f>
        <v>0</v>
      </c>
      <c r="S18">
        <f>入力シート!BN41</f>
        <v>0</v>
      </c>
      <c r="T18" t="str">
        <f t="shared" si="1"/>
        <v>00</v>
      </c>
      <c r="U18" s="4">
        <f>入力シート!P41</f>
        <v>0</v>
      </c>
      <c r="V18" s="4"/>
      <c r="W18">
        <f>入力シート!BP41</f>
        <v>0</v>
      </c>
      <c r="X18">
        <f>入力シート!BR41</f>
        <v>0</v>
      </c>
      <c r="Y18" t="str">
        <f t="shared" si="2"/>
        <v>00</v>
      </c>
      <c r="Z18" s="4">
        <f>入力シート!P41</f>
        <v>0</v>
      </c>
      <c r="AB18">
        <f>入力シート!BT41</f>
        <v>0</v>
      </c>
      <c r="AC18">
        <f>入力シート!BV41</f>
        <v>0</v>
      </c>
      <c r="AD18" t="str">
        <f t="shared" si="3"/>
        <v>00</v>
      </c>
      <c r="AE18" s="4">
        <f>入力シート!P41</f>
        <v>0</v>
      </c>
      <c r="AG18">
        <f>入力シート!BX41</f>
        <v>0</v>
      </c>
      <c r="AH18">
        <f>入力シート!BZ41</f>
        <v>0</v>
      </c>
      <c r="AI18" t="str">
        <f t="shared" si="4"/>
        <v>00</v>
      </c>
      <c r="AJ18" s="4">
        <f>入力シート!P41</f>
        <v>0</v>
      </c>
      <c r="AL18">
        <f>入力シート!CB41</f>
        <v>0</v>
      </c>
      <c r="AM18">
        <f>入力シート!CD41</f>
        <v>0</v>
      </c>
      <c r="AN18" t="str">
        <f t="shared" si="5"/>
        <v>00</v>
      </c>
      <c r="AO18" s="4">
        <f>入力シート!P41</f>
        <v>0</v>
      </c>
      <c r="AQ18">
        <f>入力シート!CF41</f>
        <v>0</v>
      </c>
      <c r="AR18">
        <f>入力シート!CH41</f>
        <v>0</v>
      </c>
      <c r="AS18" t="str">
        <f t="shared" si="6"/>
        <v>00</v>
      </c>
      <c r="AT18" s="4">
        <f>入力シート!P41</f>
        <v>0</v>
      </c>
    </row>
    <row r="19" spans="1:46" x14ac:dyDescent="0.15">
      <c r="A19">
        <f>入力シート!AZ42</f>
        <v>0</v>
      </c>
      <c r="B19" s="4">
        <f>入力シート!P42</f>
        <v>0</v>
      </c>
      <c r="D19">
        <f>入力シート!BB42</f>
        <v>0</v>
      </c>
      <c r="E19" s="4">
        <f>入力シート!P42</f>
        <v>0</v>
      </c>
      <c r="G19">
        <f>入力シート!BD42</f>
        <v>0</v>
      </c>
      <c r="H19" s="4">
        <f>入力シート!P42</f>
        <v>0</v>
      </c>
      <c r="J19">
        <f>入力シート!BF42</f>
        <v>0</v>
      </c>
      <c r="K19" s="4">
        <f>入力シート!P42</f>
        <v>0</v>
      </c>
      <c r="M19">
        <f>入力シート!BH42</f>
        <v>0</v>
      </c>
      <c r="N19">
        <f>入力シート!BJ42</f>
        <v>0</v>
      </c>
      <c r="O19" t="str">
        <f t="shared" si="0"/>
        <v>00</v>
      </c>
      <c r="P19" s="4">
        <f>入力シート!P42</f>
        <v>0</v>
      </c>
      <c r="R19">
        <f>入力シート!BL42</f>
        <v>0</v>
      </c>
      <c r="S19">
        <f>入力シート!BN42</f>
        <v>0</v>
      </c>
      <c r="T19" t="str">
        <f t="shared" si="1"/>
        <v>00</v>
      </c>
      <c r="U19" s="4">
        <f>入力シート!P42</f>
        <v>0</v>
      </c>
      <c r="V19" s="4"/>
      <c r="W19">
        <f>入力シート!BP42</f>
        <v>0</v>
      </c>
      <c r="X19">
        <f>入力シート!BR42</f>
        <v>0</v>
      </c>
      <c r="Y19" t="str">
        <f t="shared" si="2"/>
        <v>00</v>
      </c>
      <c r="Z19" s="4">
        <f>入力シート!P42</f>
        <v>0</v>
      </c>
      <c r="AB19">
        <f>入力シート!BT42</f>
        <v>0</v>
      </c>
      <c r="AC19">
        <f>入力シート!BV42</f>
        <v>0</v>
      </c>
      <c r="AD19" t="str">
        <f t="shared" si="3"/>
        <v>00</v>
      </c>
      <c r="AE19" s="4">
        <f>入力シート!P42</f>
        <v>0</v>
      </c>
      <c r="AG19">
        <f>入力シート!BX42</f>
        <v>0</v>
      </c>
      <c r="AH19">
        <f>入力シート!BZ42</f>
        <v>0</v>
      </c>
      <c r="AI19" t="str">
        <f t="shared" si="4"/>
        <v>00</v>
      </c>
      <c r="AJ19" s="4">
        <f>入力シート!P42</f>
        <v>0</v>
      </c>
      <c r="AL19">
        <f>入力シート!CB42</f>
        <v>0</v>
      </c>
      <c r="AM19">
        <f>入力シート!CD42</f>
        <v>0</v>
      </c>
      <c r="AN19" t="str">
        <f t="shared" si="5"/>
        <v>00</v>
      </c>
      <c r="AO19" s="4">
        <f>入力シート!P42</f>
        <v>0</v>
      </c>
      <c r="AQ19">
        <f>入力シート!CF42</f>
        <v>0</v>
      </c>
      <c r="AR19">
        <f>入力シート!CH42</f>
        <v>0</v>
      </c>
      <c r="AS19" t="str">
        <f t="shared" si="6"/>
        <v>00</v>
      </c>
      <c r="AT19" s="4">
        <f>入力シート!P42</f>
        <v>0</v>
      </c>
    </row>
    <row r="20" spans="1:46" x14ac:dyDescent="0.15">
      <c r="A20">
        <f>入力シート!AZ43</f>
        <v>0</v>
      </c>
      <c r="B20" s="4">
        <f>入力シート!P43</f>
        <v>0</v>
      </c>
      <c r="D20">
        <f>入力シート!BB43</f>
        <v>0</v>
      </c>
      <c r="E20" s="4">
        <f>入力シート!P43</f>
        <v>0</v>
      </c>
      <c r="G20">
        <f>入力シート!BD43</f>
        <v>0</v>
      </c>
      <c r="H20" s="4">
        <f>入力シート!P43</f>
        <v>0</v>
      </c>
      <c r="J20">
        <f>入力シート!BF43</f>
        <v>0</v>
      </c>
      <c r="K20" s="4">
        <f>入力シート!P43</f>
        <v>0</v>
      </c>
      <c r="M20">
        <f>入力シート!BH43</f>
        <v>0</v>
      </c>
      <c r="N20">
        <f>入力シート!BJ43</f>
        <v>0</v>
      </c>
      <c r="O20" t="str">
        <f t="shared" si="0"/>
        <v>00</v>
      </c>
      <c r="P20" s="4">
        <f>入力シート!P43</f>
        <v>0</v>
      </c>
      <c r="R20">
        <f>入力シート!BL43</f>
        <v>0</v>
      </c>
      <c r="S20">
        <f>入力シート!BN43</f>
        <v>0</v>
      </c>
      <c r="T20" t="str">
        <f t="shared" si="1"/>
        <v>00</v>
      </c>
      <c r="U20" s="4">
        <f>入力シート!P43</f>
        <v>0</v>
      </c>
      <c r="V20" s="4"/>
      <c r="W20">
        <f>入力シート!BP43</f>
        <v>0</v>
      </c>
      <c r="X20">
        <f>入力シート!BR43</f>
        <v>0</v>
      </c>
      <c r="Y20" t="str">
        <f t="shared" si="2"/>
        <v>00</v>
      </c>
      <c r="Z20" s="4">
        <f>入力シート!P43</f>
        <v>0</v>
      </c>
      <c r="AB20">
        <f>入力シート!BT43</f>
        <v>0</v>
      </c>
      <c r="AC20">
        <f>入力シート!BV43</f>
        <v>0</v>
      </c>
      <c r="AD20" t="str">
        <f t="shared" si="3"/>
        <v>00</v>
      </c>
      <c r="AE20" s="4">
        <f>入力シート!P43</f>
        <v>0</v>
      </c>
      <c r="AG20">
        <f>入力シート!BX43</f>
        <v>0</v>
      </c>
      <c r="AH20">
        <f>入力シート!BZ43</f>
        <v>0</v>
      </c>
      <c r="AI20" t="str">
        <f t="shared" si="4"/>
        <v>00</v>
      </c>
      <c r="AJ20" s="4">
        <f>入力シート!P43</f>
        <v>0</v>
      </c>
      <c r="AL20">
        <f>入力シート!CB43</f>
        <v>0</v>
      </c>
      <c r="AM20">
        <f>入力シート!CD43</f>
        <v>0</v>
      </c>
      <c r="AN20" t="str">
        <f t="shared" si="5"/>
        <v>00</v>
      </c>
      <c r="AO20" s="4">
        <f>入力シート!P43</f>
        <v>0</v>
      </c>
      <c r="AQ20">
        <f>入力シート!CF43</f>
        <v>0</v>
      </c>
      <c r="AR20">
        <f>入力シート!CH43</f>
        <v>0</v>
      </c>
      <c r="AS20" t="str">
        <f t="shared" si="6"/>
        <v>00</v>
      </c>
      <c r="AT20" s="4">
        <f>入力シート!P43</f>
        <v>0</v>
      </c>
    </row>
    <row r="21" spans="1:46" x14ac:dyDescent="0.15">
      <c r="A21">
        <f>入力シート!AZ44</f>
        <v>0</v>
      </c>
      <c r="B21" s="4">
        <f>入力シート!P44</f>
        <v>0</v>
      </c>
      <c r="D21">
        <f>入力シート!BB44</f>
        <v>0</v>
      </c>
      <c r="E21" s="4">
        <f>入力シート!P44</f>
        <v>0</v>
      </c>
      <c r="G21">
        <f>入力シート!BD44</f>
        <v>0</v>
      </c>
      <c r="H21" s="4">
        <f>入力シート!P44</f>
        <v>0</v>
      </c>
      <c r="J21">
        <f>入力シート!BF44</f>
        <v>0</v>
      </c>
      <c r="K21" s="4">
        <f>入力シート!P44</f>
        <v>0</v>
      </c>
      <c r="M21">
        <f>入力シート!BH44</f>
        <v>0</v>
      </c>
      <c r="N21">
        <f>入力シート!BJ44</f>
        <v>0</v>
      </c>
      <c r="O21" t="str">
        <f t="shared" si="0"/>
        <v>00</v>
      </c>
      <c r="P21" s="4">
        <f>入力シート!P44</f>
        <v>0</v>
      </c>
      <c r="R21">
        <f>入力シート!BL44</f>
        <v>0</v>
      </c>
      <c r="S21">
        <f>入力シート!BN44</f>
        <v>0</v>
      </c>
      <c r="T21" t="str">
        <f t="shared" si="1"/>
        <v>00</v>
      </c>
      <c r="U21" s="4">
        <f>入力シート!P44</f>
        <v>0</v>
      </c>
      <c r="V21" s="4"/>
      <c r="W21">
        <f>入力シート!BP44</f>
        <v>0</v>
      </c>
      <c r="X21">
        <f>入力シート!BR44</f>
        <v>0</v>
      </c>
      <c r="Y21" t="str">
        <f t="shared" si="2"/>
        <v>00</v>
      </c>
      <c r="Z21" s="4">
        <f>入力シート!P44</f>
        <v>0</v>
      </c>
      <c r="AB21">
        <f>入力シート!BT44</f>
        <v>0</v>
      </c>
      <c r="AC21">
        <f>入力シート!BV44</f>
        <v>0</v>
      </c>
      <c r="AD21" t="str">
        <f t="shared" si="3"/>
        <v>00</v>
      </c>
      <c r="AE21" s="4">
        <f>入力シート!P44</f>
        <v>0</v>
      </c>
      <c r="AG21">
        <f>入力シート!BX44</f>
        <v>0</v>
      </c>
      <c r="AH21">
        <f>入力シート!BZ44</f>
        <v>0</v>
      </c>
      <c r="AI21" t="str">
        <f t="shared" si="4"/>
        <v>00</v>
      </c>
      <c r="AJ21" s="4">
        <f>入力シート!P44</f>
        <v>0</v>
      </c>
      <c r="AL21">
        <f>入力シート!CB44</f>
        <v>0</v>
      </c>
      <c r="AM21">
        <f>入力シート!CD44</f>
        <v>0</v>
      </c>
      <c r="AN21" t="str">
        <f t="shared" si="5"/>
        <v>00</v>
      </c>
      <c r="AO21" s="4">
        <f>入力シート!P44</f>
        <v>0</v>
      </c>
      <c r="AQ21">
        <f>入力シート!CF44</f>
        <v>0</v>
      </c>
      <c r="AR21">
        <f>入力シート!CH44</f>
        <v>0</v>
      </c>
      <c r="AS21" t="str">
        <f t="shared" si="6"/>
        <v>00</v>
      </c>
      <c r="AT21" s="4">
        <f>入力シート!P44</f>
        <v>0</v>
      </c>
    </row>
    <row r="22" spans="1:46" x14ac:dyDescent="0.15">
      <c r="A22">
        <f>入力シート!AZ45</f>
        <v>0</v>
      </c>
      <c r="B22" s="4">
        <f>入力シート!P45</f>
        <v>0</v>
      </c>
      <c r="D22">
        <f>入力シート!BB45</f>
        <v>0</v>
      </c>
      <c r="E22" s="4">
        <f>入力シート!P45</f>
        <v>0</v>
      </c>
      <c r="G22">
        <f>入力シート!BD45</f>
        <v>0</v>
      </c>
      <c r="H22" s="4">
        <f>入力シート!P45</f>
        <v>0</v>
      </c>
      <c r="J22">
        <f>入力シート!BF45</f>
        <v>0</v>
      </c>
      <c r="K22" s="4">
        <f>入力シート!P45</f>
        <v>0</v>
      </c>
      <c r="M22">
        <f>入力シート!BH45</f>
        <v>0</v>
      </c>
      <c r="N22">
        <f>入力シート!BJ45</f>
        <v>0</v>
      </c>
      <c r="O22" t="str">
        <f t="shared" si="0"/>
        <v>00</v>
      </c>
      <c r="P22" s="4">
        <f>入力シート!P45</f>
        <v>0</v>
      </c>
      <c r="R22">
        <f>入力シート!BL45</f>
        <v>0</v>
      </c>
      <c r="S22">
        <f>入力シート!BN45</f>
        <v>0</v>
      </c>
      <c r="T22" t="str">
        <f t="shared" si="1"/>
        <v>00</v>
      </c>
      <c r="U22" s="4">
        <f>入力シート!P45</f>
        <v>0</v>
      </c>
      <c r="V22" s="4"/>
      <c r="W22">
        <f>入力シート!BP45</f>
        <v>0</v>
      </c>
      <c r="X22">
        <f>入力シート!BR45</f>
        <v>0</v>
      </c>
      <c r="Y22" t="str">
        <f t="shared" si="2"/>
        <v>00</v>
      </c>
      <c r="Z22" s="4">
        <f>入力シート!P45</f>
        <v>0</v>
      </c>
      <c r="AB22">
        <f>入力シート!BT45</f>
        <v>0</v>
      </c>
      <c r="AC22">
        <f>入力シート!BV45</f>
        <v>0</v>
      </c>
      <c r="AD22" t="str">
        <f t="shared" si="3"/>
        <v>00</v>
      </c>
      <c r="AE22" s="4">
        <f>入力シート!P45</f>
        <v>0</v>
      </c>
      <c r="AG22">
        <f>入力シート!BX45</f>
        <v>0</v>
      </c>
      <c r="AH22">
        <f>入力シート!BZ45</f>
        <v>0</v>
      </c>
      <c r="AI22" t="str">
        <f t="shared" si="4"/>
        <v>00</v>
      </c>
      <c r="AJ22" s="4">
        <f>入力シート!P45</f>
        <v>0</v>
      </c>
      <c r="AL22">
        <f>入力シート!CB45</f>
        <v>0</v>
      </c>
      <c r="AM22">
        <f>入力シート!CD45</f>
        <v>0</v>
      </c>
      <c r="AN22" t="str">
        <f t="shared" si="5"/>
        <v>00</v>
      </c>
      <c r="AO22" s="4">
        <f>入力シート!P45</f>
        <v>0</v>
      </c>
      <c r="AQ22">
        <f>入力シート!CF45</f>
        <v>0</v>
      </c>
      <c r="AR22">
        <f>入力シート!CH45</f>
        <v>0</v>
      </c>
      <c r="AS22" t="str">
        <f t="shared" si="6"/>
        <v>00</v>
      </c>
      <c r="AT22" s="4">
        <f>入力シート!P45</f>
        <v>0</v>
      </c>
    </row>
    <row r="23" spans="1:46" x14ac:dyDescent="0.15">
      <c r="A23">
        <f>入力シート!AZ46</f>
        <v>0</v>
      </c>
      <c r="B23" s="4">
        <f>入力シート!P46</f>
        <v>0</v>
      </c>
      <c r="D23">
        <f>入力シート!BB46</f>
        <v>0</v>
      </c>
      <c r="E23" s="4">
        <f>入力シート!P46</f>
        <v>0</v>
      </c>
      <c r="G23">
        <f>入力シート!BD46</f>
        <v>0</v>
      </c>
      <c r="H23" s="4">
        <f>入力シート!P46</f>
        <v>0</v>
      </c>
      <c r="J23">
        <f>入力シート!BF46</f>
        <v>0</v>
      </c>
      <c r="K23" s="4">
        <f>入力シート!P46</f>
        <v>0</v>
      </c>
      <c r="M23">
        <f>入力シート!BH46</f>
        <v>0</v>
      </c>
      <c r="N23">
        <f>入力シート!BJ46</f>
        <v>0</v>
      </c>
      <c r="O23" t="str">
        <f t="shared" si="0"/>
        <v>00</v>
      </c>
      <c r="P23" s="4">
        <f>入力シート!P46</f>
        <v>0</v>
      </c>
      <c r="R23">
        <f>入力シート!BL46</f>
        <v>0</v>
      </c>
      <c r="S23">
        <f>入力シート!BN46</f>
        <v>0</v>
      </c>
      <c r="T23" t="str">
        <f t="shared" si="1"/>
        <v>00</v>
      </c>
      <c r="U23" s="4">
        <f>入力シート!P46</f>
        <v>0</v>
      </c>
      <c r="V23" s="4"/>
      <c r="W23">
        <f>入力シート!BP46</f>
        <v>0</v>
      </c>
      <c r="X23">
        <f>入力シート!BR46</f>
        <v>0</v>
      </c>
      <c r="Y23" t="str">
        <f t="shared" si="2"/>
        <v>00</v>
      </c>
      <c r="Z23" s="4">
        <f>入力シート!P46</f>
        <v>0</v>
      </c>
      <c r="AB23">
        <f>入力シート!BT46</f>
        <v>0</v>
      </c>
      <c r="AC23">
        <f>入力シート!BV46</f>
        <v>0</v>
      </c>
      <c r="AD23" t="str">
        <f t="shared" si="3"/>
        <v>00</v>
      </c>
      <c r="AE23" s="4">
        <f>入力シート!P46</f>
        <v>0</v>
      </c>
      <c r="AG23">
        <f>入力シート!BX46</f>
        <v>0</v>
      </c>
      <c r="AH23">
        <f>入力シート!BZ46</f>
        <v>0</v>
      </c>
      <c r="AI23" t="str">
        <f t="shared" si="4"/>
        <v>00</v>
      </c>
      <c r="AJ23" s="4">
        <f>入力シート!P46</f>
        <v>0</v>
      </c>
      <c r="AL23">
        <f>入力シート!CB46</f>
        <v>0</v>
      </c>
      <c r="AM23">
        <f>入力シート!CD46</f>
        <v>0</v>
      </c>
      <c r="AN23" t="str">
        <f t="shared" si="5"/>
        <v>00</v>
      </c>
      <c r="AO23" s="4">
        <f>入力シート!P46</f>
        <v>0</v>
      </c>
      <c r="AQ23">
        <f>入力シート!CF46</f>
        <v>0</v>
      </c>
      <c r="AR23">
        <f>入力シート!CH46</f>
        <v>0</v>
      </c>
      <c r="AS23" t="str">
        <f t="shared" si="6"/>
        <v>00</v>
      </c>
      <c r="AT23" s="4">
        <f>入力シート!P46</f>
        <v>0</v>
      </c>
    </row>
    <row r="24" spans="1:46" x14ac:dyDescent="0.15">
      <c r="A24">
        <f>入力シート!AZ47</f>
        <v>0</v>
      </c>
      <c r="B24" s="4">
        <f>入力シート!P47</f>
        <v>0</v>
      </c>
      <c r="D24">
        <f>入力シート!BB47</f>
        <v>0</v>
      </c>
      <c r="E24" s="4">
        <f>入力シート!P47</f>
        <v>0</v>
      </c>
      <c r="G24">
        <f>入力シート!BD47</f>
        <v>0</v>
      </c>
      <c r="H24" s="4">
        <f>入力シート!P47</f>
        <v>0</v>
      </c>
      <c r="J24">
        <f>入力シート!BF47</f>
        <v>0</v>
      </c>
      <c r="K24" s="4">
        <f>入力シート!P47</f>
        <v>0</v>
      </c>
      <c r="M24">
        <f>入力シート!BH47</f>
        <v>0</v>
      </c>
      <c r="N24">
        <f>入力シート!BJ47</f>
        <v>0</v>
      </c>
      <c r="O24" t="str">
        <f t="shared" si="0"/>
        <v>00</v>
      </c>
      <c r="P24" s="4">
        <f>入力シート!P47</f>
        <v>0</v>
      </c>
      <c r="R24">
        <f>入力シート!BL47</f>
        <v>0</v>
      </c>
      <c r="S24">
        <f>入力シート!BN47</f>
        <v>0</v>
      </c>
      <c r="T24" t="str">
        <f t="shared" si="1"/>
        <v>00</v>
      </c>
      <c r="U24" s="4">
        <f>入力シート!P47</f>
        <v>0</v>
      </c>
      <c r="V24" s="4"/>
      <c r="W24">
        <f>入力シート!BP47</f>
        <v>0</v>
      </c>
      <c r="X24">
        <f>入力シート!BR47</f>
        <v>0</v>
      </c>
      <c r="Y24" t="str">
        <f t="shared" si="2"/>
        <v>00</v>
      </c>
      <c r="Z24" s="4">
        <f>入力シート!P47</f>
        <v>0</v>
      </c>
      <c r="AB24">
        <f>入力シート!BT47</f>
        <v>0</v>
      </c>
      <c r="AC24">
        <f>入力シート!BV47</f>
        <v>0</v>
      </c>
      <c r="AD24" t="str">
        <f t="shared" si="3"/>
        <v>00</v>
      </c>
      <c r="AE24" s="4">
        <f>入力シート!P47</f>
        <v>0</v>
      </c>
      <c r="AG24">
        <f>入力シート!BX47</f>
        <v>0</v>
      </c>
      <c r="AH24">
        <f>入力シート!BZ47</f>
        <v>0</v>
      </c>
      <c r="AI24" t="str">
        <f t="shared" si="4"/>
        <v>00</v>
      </c>
      <c r="AJ24" s="4">
        <f>入力シート!P47</f>
        <v>0</v>
      </c>
      <c r="AL24">
        <f>入力シート!CB47</f>
        <v>0</v>
      </c>
      <c r="AM24">
        <f>入力シート!CD47</f>
        <v>0</v>
      </c>
      <c r="AN24" t="str">
        <f t="shared" si="5"/>
        <v>00</v>
      </c>
      <c r="AO24" s="4">
        <f>入力シート!P47</f>
        <v>0</v>
      </c>
      <c r="AQ24">
        <f>入力シート!CF47</f>
        <v>0</v>
      </c>
      <c r="AR24">
        <f>入力シート!CH47</f>
        <v>0</v>
      </c>
      <c r="AS24" t="str">
        <f t="shared" si="6"/>
        <v>00</v>
      </c>
      <c r="AT24" s="4">
        <f>入力シート!P47</f>
        <v>0</v>
      </c>
    </row>
    <row r="25" spans="1:46" x14ac:dyDescent="0.15">
      <c r="A25">
        <f>入力シート!AZ48</f>
        <v>0</v>
      </c>
      <c r="B25" s="4">
        <f>入力シート!P48</f>
        <v>0</v>
      </c>
      <c r="D25">
        <f>入力シート!BB48</f>
        <v>0</v>
      </c>
      <c r="E25" s="4">
        <f>入力シート!P48</f>
        <v>0</v>
      </c>
      <c r="G25">
        <f>入力シート!BD48</f>
        <v>0</v>
      </c>
      <c r="H25" s="4">
        <f>入力シート!P48</f>
        <v>0</v>
      </c>
      <c r="J25">
        <f>入力シート!BF48</f>
        <v>0</v>
      </c>
      <c r="K25" s="4">
        <f>入力シート!P48</f>
        <v>0</v>
      </c>
      <c r="M25">
        <f>入力シート!BH48</f>
        <v>0</v>
      </c>
      <c r="N25">
        <f>入力シート!BJ48</f>
        <v>0</v>
      </c>
      <c r="O25" t="str">
        <f t="shared" si="0"/>
        <v>00</v>
      </c>
      <c r="P25" s="4">
        <f>入力シート!P48</f>
        <v>0</v>
      </c>
      <c r="R25">
        <f>入力シート!BL48</f>
        <v>0</v>
      </c>
      <c r="S25">
        <f>入力シート!BN48</f>
        <v>0</v>
      </c>
      <c r="T25" t="str">
        <f t="shared" si="1"/>
        <v>00</v>
      </c>
      <c r="U25" s="4">
        <f>入力シート!P48</f>
        <v>0</v>
      </c>
      <c r="V25" s="4"/>
      <c r="W25">
        <f>入力シート!BP48</f>
        <v>0</v>
      </c>
      <c r="X25">
        <f>入力シート!BR48</f>
        <v>0</v>
      </c>
      <c r="Y25" t="str">
        <f t="shared" si="2"/>
        <v>00</v>
      </c>
      <c r="Z25" s="4">
        <f>入力シート!P48</f>
        <v>0</v>
      </c>
      <c r="AB25">
        <f>入力シート!BT48</f>
        <v>0</v>
      </c>
      <c r="AC25">
        <f>入力シート!BV48</f>
        <v>0</v>
      </c>
      <c r="AD25" t="str">
        <f t="shared" si="3"/>
        <v>00</v>
      </c>
      <c r="AE25" s="4">
        <f>入力シート!P48</f>
        <v>0</v>
      </c>
      <c r="AG25">
        <f>入力シート!BX48</f>
        <v>0</v>
      </c>
      <c r="AH25">
        <f>入力シート!BZ48</f>
        <v>0</v>
      </c>
      <c r="AI25" t="str">
        <f t="shared" si="4"/>
        <v>00</v>
      </c>
      <c r="AJ25" s="4">
        <f>入力シート!P48</f>
        <v>0</v>
      </c>
      <c r="AL25">
        <f>入力シート!CB48</f>
        <v>0</v>
      </c>
      <c r="AM25">
        <f>入力シート!CD48</f>
        <v>0</v>
      </c>
      <c r="AN25" t="str">
        <f t="shared" si="5"/>
        <v>00</v>
      </c>
      <c r="AO25" s="4">
        <f>入力シート!P48</f>
        <v>0</v>
      </c>
      <c r="AQ25">
        <f>入力シート!CF48</f>
        <v>0</v>
      </c>
      <c r="AR25">
        <f>入力シート!CH48</f>
        <v>0</v>
      </c>
      <c r="AS25" t="str">
        <f t="shared" si="6"/>
        <v>00</v>
      </c>
      <c r="AT25" s="4">
        <f>入力シート!P48</f>
        <v>0</v>
      </c>
    </row>
    <row r="26" spans="1:46" x14ac:dyDescent="0.15">
      <c r="A26">
        <f>入力シート!AZ49</f>
        <v>0</v>
      </c>
      <c r="B26" s="4">
        <f>入力シート!P49</f>
        <v>0</v>
      </c>
      <c r="D26">
        <f>入力シート!BB49</f>
        <v>0</v>
      </c>
      <c r="E26" s="4">
        <f>入力シート!P49</f>
        <v>0</v>
      </c>
      <c r="G26">
        <f>入力シート!BD49</f>
        <v>0</v>
      </c>
      <c r="H26" s="4">
        <f>入力シート!P49</f>
        <v>0</v>
      </c>
      <c r="J26">
        <f>入力シート!BF49</f>
        <v>0</v>
      </c>
      <c r="K26" s="4">
        <f>入力シート!P49</f>
        <v>0</v>
      </c>
      <c r="M26">
        <f>入力シート!BH49</f>
        <v>0</v>
      </c>
      <c r="N26">
        <f>入力シート!BJ49</f>
        <v>0</v>
      </c>
      <c r="O26" t="str">
        <f t="shared" si="0"/>
        <v>00</v>
      </c>
      <c r="P26" s="4">
        <f>入力シート!P49</f>
        <v>0</v>
      </c>
      <c r="R26">
        <f>入力シート!BL49</f>
        <v>0</v>
      </c>
      <c r="S26">
        <f>入力シート!BN49</f>
        <v>0</v>
      </c>
      <c r="T26" t="str">
        <f t="shared" si="1"/>
        <v>00</v>
      </c>
      <c r="U26" s="4">
        <f>入力シート!P49</f>
        <v>0</v>
      </c>
      <c r="V26" s="4"/>
      <c r="W26">
        <f>入力シート!BP49</f>
        <v>0</v>
      </c>
      <c r="X26">
        <f>入力シート!BR49</f>
        <v>0</v>
      </c>
      <c r="Y26" t="str">
        <f t="shared" si="2"/>
        <v>00</v>
      </c>
      <c r="Z26" s="4">
        <f>入力シート!P49</f>
        <v>0</v>
      </c>
      <c r="AB26">
        <f>入力シート!BT49</f>
        <v>0</v>
      </c>
      <c r="AC26">
        <f>入力シート!BV49</f>
        <v>0</v>
      </c>
      <c r="AD26" t="str">
        <f t="shared" si="3"/>
        <v>00</v>
      </c>
      <c r="AE26" s="4">
        <f>入力シート!P49</f>
        <v>0</v>
      </c>
      <c r="AG26">
        <f>入力シート!BX49</f>
        <v>0</v>
      </c>
      <c r="AH26">
        <f>入力シート!BZ49</f>
        <v>0</v>
      </c>
      <c r="AI26" t="str">
        <f t="shared" si="4"/>
        <v>00</v>
      </c>
      <c r="AJ26" s="4">
        <f>入力シート!P49</f>
        <v>0</v>
      </c>
      <c r="AL26">
        <f>入力シート!CB49</f>
        <v>0</v>
      </c>
      <c r="AM26">
        <f>入力シート!CD49</f>
        <v>0</v>
      </c>
      <c r="AN26" t="str">
        <f t="shared" si="5"/>
        <v>00</v>
      </c>
      <c r="AO26" s="4">
        <f>入力シート!P49</f>
        <v>0</v>
      </c>
      <c r="AQ26">
        <f>入力シート!CF49</f>
        <v>0</v>
      </c>
      <c r="AR26">
        <f>入力シート!CH49</f>
        <v>0</v>
      </c>
      <c r="AS26" t="str">
        <f t="shared" si="6"/>
        <v>00</v>
      </c>
      <c r="AT26" s="4">
        <f>入力シート!P49</f>
        <v>0</v>
      </c>
    </row>
    <row r="27" spans="1:46" x14ac:dyDescent="0.15">
      <c r="A27">
        <f>入力シート!AZ50</f>
        <v>0</v>
      </c>
      <c r="B27" s="4">
        <f>入力シート!P50</f>
        <v>0</v>
      </c>
      <c r="D27">
        <f>入力シート!BB50</f>
        <v>0</v>
      </c>
      <c r="E27" s="4">
        <f>入力シート!P50</f>
        <v>0</v>
      </c>
      <c r="G27">
        <f>入力シート!BD50</f>
        <v>0</v>
      </c>
      <c r="H27" s="4">
        <f>入力シート!P50</f>
        <v>0</v>
      </c>
      <c r="J27">
        <f>入力シート!BF50</f>
        <v>0</v>
      </c>
      <c r="K27" s="4">
        <f>入力シート!P50</f>
        <v>0</v>
      </c>
      <c r="M27">
        <f>入力シート!BH50</f>
        <v>0</v>
      </c>
      <c r="N27">
        <f>入力シート!BJ50</f>
        <v>0</v>
      </c>
      <c r="O27" t="str">
        <f t="shared" si="0"/>
        <v>00</v>
      </c>
      <c r="P27" s="4">
        <f>入力シート!P50</f>
        <v>0</v>
      </c>
      <c r="R27">
        <f>入力シート!BL50</f>
        <v>0</v>
      </c>
      <c r="S27">
        <f>入力シート!BN50</f>
        <v>0</v>
      </c>
      <c r="T27" t="str">
        <f t="shared" si="1"/>
        <v>00</v>
      </c>
      <c r="U27" s="4">
        <f>入力シート!P50</f>
        <v>0</v>
      </c>
      <c r="V27" s="4"/>
      <c r="W27">
        <f>入力シート!BP50</f>
        <v>0</v>
      </c>
      <c r="X27">
        <f>入力シート!BR50</f>
        <v>0</v>
      </c>
      <c r="Y27" t="str">
        <f t="shared" si="2"/>
        <v>00</v>
      </c>
      <c r="Z27" s="4">
        <f>入力シート!P50</f>
        <v>0</v>
      </c>
      <c r="AB27">
        <f>入力シート!BT50</f>
        <v>0</v>
      </c>
      <c r="AC27">
        <f>入力シート!BV50</f>
        <v>0</v>
      </c>
      <c r="AD27" t="str">
        <f t="shared" si="3"/>
        <v>00</v>
      </c>
      <c r="AE27" s="4">
        <f>入力シート!P50</f>
        <v>0</v>
      </c>
      <c r="AG27">
        <f>入力シート!BX50</f>
        <v>0</v>
      </c>
      <c r="AH27">
        <f>入力シート!BZ50</f>
        <v>0</v>
      </c>
      <c r="AI27" t="str">
        <f t="shared" si="4"/>
        <v>00</v>
      </c>
      <c r="AJ27" s="4">
        <f>入力シート!P50</f>
        <v>0</v>
      </c>
      <c r="AL27">
        <f>入力シート!CB50</f>
        <v>0</v>
      </c>
      <c r="AM27">
        <f>入力シート!CD50</f>
        <v>0</v>
      </c>
      <c r="AN27" t="str">
        <f t="shared" si="5"/>
        <v>00</v>
      </c>
      <c r="AO27" s="4">
        <f>入力シート!P50</f>
        <v>0</v>
      </c>
      <c r="AQ27">
        <f>入力シート!CF50</f>
        <v>0</v>
      </c>
      <c r="AR27">
        <f>入力シート!CH50</f>
        <v>0</v>
      </c>
      <c r="AS27" t="str">
        <f t="shared" si="6"/>
        <v>00</v>
      </c>
      <c r="AT27" s="4">
        <f>入力シート!P50</f>
        <v>0</v>
      </c>
    </row>
    <row r="28" spans="1:46" x14ac:dyDescent="0.15">
      <c r="A28">
        <f>入力シート!AZ51</f>
        <v>0</v>
      </c>
      <c r="B28" s="4">
        <f>入力シート!P51</f>
        <v>0</v>
      </c>
      <c r="D28">
        <f>入力シート!BB51</f>
        <v>0</v>
      </c>
      <c r="E28" s="4">
        <f>入力シート!P51</f>
        <v>0</v>
      </c>
      <c r="G28">
        <f>入力シート!BD51</f>
        <v>0</v>
      </c>
      <c r="H28" s="4">
        <f>入力シート!P51</f>
        <v>0</v>
      </c>
      <c r="J28">
        <f>入力シート!BF51</f>
        <v>0</v>
      </c>
      <c r="K28" s="4">
        <f>入力シート!P51</f>
        <v>0</v>
      </c>
      <c r="M28">
        <f>入力シート!BH51</f>
        <v>0</v>
      </c>
      <c r="N28">
        <f>入力シート!BJ51</f>
        <v>0</v>
      </c>
      <c r="O28" t="str">
        <f t="shared" si="0"/>
        <v>00</v>
      </c>
      <c r="P28" s="4">
        <f>入力シート!P51</f>
        <v>0</v>
      </c>
      <c r="R28">
        <f>入力シート!BL51</f>
        <v>0</v>
      </c>
      <c r="S28">
        <f>入力シート!BN51</f>
        <v>0</v>
      </c>
      <c r="T28" t="str">
        <f t="shared" si="1"/>
        <v>00</v>
      </c>
      <c r="U28" s="4">
        <f>入力シート!P51</f>
        <v>0</v>
      </c>
      <c r="V28" s="4"/>
      <c r="W28">
        <f>入力シート!BP51</f>
        <v>0</v>
      </c>
      <c r="X28">
        <f>入力シート!BR51</f>
        <v>0</v>
      </c>
      <c r="Y28" t="str">
        <f t="shared" si="2"/>
        <v>00</v>
      </c>
      <c r="Z28" s="4">
        <f>入力シート!P51</f>
        <v>0</v>
      </c>
      <c r="AB28">
        <f>入力シート!BT51</f>
        <v>0</v>
      </c>
      <c r="AC28">
        <f>入力シート!BV51</f>
        <v>0</v>
      </c>
      <c r="AD28" t="str">
        <f t="shared" si="3"/>
        <v>00</v>
      </c>
      <c r="AE28" s="4">
        <f>入力シート!P51</f>
        <v>0</v>
      </c>
      <c r="AG28">
        <f>入力シート!BX51</f>
        <v>0</v>
      </c>
      <c r="AH28">
        <f>入力シート!BZ51</f>
        <v>0</v>
      </c>
      <c r="AI28" t="str">
        <f t="shared" si="4"/>
        <v>00</v>
      </c>
      <c r="AJ28" s="4">
        <f>入力シート!P51</f>
        <v>0</v>
      </c>
      <c r="AL28">
        <f>入力シート!CB51</f>
        <v>0</v>
      </c>
      <c r="AM28">
        <f>入力シート!CD51</f>
        <v>0</v>
      </c>
      <c r="AN28" t="str">
        <f t="shared" si="5"/>
        <v>00</v>
      </c>
      <c r="AO28" s="4">
        <f>入力シート!P51</f>
        <v>0</v>
      </c>
      <c r="AQ28">
        <f>入力シート!CF51</f>
        <v>0</v>
      </c>
      <c r="AR28">
        <f>入力シート!CH51</f>
        <v>0</v>
      </c>
      <c r="AS28" t="str">
        <f t="shared" si="6"/>
        <v>00</v>
      </c>
      <c r="AT28" s="4">
        <f>入力シート!P51</f>
        <v>0</v>
      </c>
    </row>
    <row r="29" spans="1:46" x14ac:dyDescent="0.15">
      <c r="A29">
        <f>入力シート!AZ52</f>
        <v>0</v>
      </c>
      <c r="B29" s="4">
        <f>入力シート!P52</f>
        <v>0</v>
      </c>
      <c r="D29">
        <f>入力シート!BB52</f>
        <v>0</v>
      </c>
      <c r="E29" s="4">
        <f>入力シート!P52</f>
        <v>0</v>
      </c>
      <c r="G29">
        <f>入力シート!BD52</f>
        <v>0</v>
      </c>
      <c r="H29" s="4">
        <f>入力シート!P52</f>
        <v>0</v>
      </c>
      <c r="J29">
        <f>入力シート!BF52</f>
        <v>0</v>
      </c>
      <c r="K29" s="4">
        <f>入力シート!P52</f>
        <v>0</v>
      </c>
      <c r="M29">
        <f>入力シート!BH52</f>
        <v>0</v>
      </c>
      <c r="N29">
        <f>入力シート!BJ52</f>
        <v>0</v>
      </c>
      <c r="O29" t="str">
        <f t="shared" si="0"/>
        <v>00</v>
      </c>
      <c r="P29" s="4">
        <f>入力シート!P52</f>
        <v>0</v>
      </c>
      <c r="R29">
        <f>入力シート!BL52</f>
        <v>0</v>
      </c>
      <c r="S29">
        <f>入力シート!BN52</f>
        <v>0</v>
      </c>
      <c r="T29" t="str">
        <f t="shared" si="1"/>
        <v>00</v>
      </c>
      <c r="U29" s="4">
        <f>入力シート!P52</f>
        <v>0</v>
      </c>
      <c r="V29" s="4"/>
      <c r="W29">
        <f>入力シート!BP52</f>
        <v>0</v>
      </c>
      <c r="X29">
        <f>入力シート!BR52</f>
        <v>0</v>
      </c>
      <c r="Y29" t="str">
        <f t="shared" si="2"/>
        <v>00</v>
      </c>
      <c r="Z29" s="4">
        <f>入力シート!P52</f>
        <v>0</v>
      </c>
      <c r="AB29">
        <f>入力シート!BT52</f>
        <v>0</v>
      </c>
      <c r="AC29">
        <f>入力シート!BV52</f>
        <v>0</v>
      </c>
      <c r="AD29" t="str">
        <f t="shared" si="3"/>
        <v>00</v>
      </c>
      <c r="AE29" s="4">
        <f>入力シート!P52</f>
        <v>0</v>
      </c>
      <c r="AG29">
        <f>入力シート!BX52</f>
        <v>0</v>
      </c>
      <c r="AH29">
        <f>入力シート!BZ52</f>
        <v>0</v>
      </c>
      <c r="AI29" t="str">
        <f t="shared" si="4"/>
        <v>00</v>
      </c>
      <c r="AJ29" s="4">
        <f>入力シート!P52</f>
        <v>0</v>
      </c>
      <c r="AL29">
        <f>入力シート!CB52</f>
        <v>0</v>
      </c>
      <c r="AM29">
        <f>入力シート!CD52</f>
        <v>0</v>
      </c>
      <c r="AN29" t="str">
        <f t="shared" si="5"/>
        <v>00</v>
      </c>
      <c r="AO29" s="4">
        <f>入力シート!P52</f>
        <v>0</v>
      </c>
      <c r="AQ29">
        <f>入力シート!CF52</f>
        <v>0</v>
      </c>
      <c r="AR29">
        <f>入力シート!CH52</f>
        <v>0</v>
      </c>
      <c r="AS29" t="str">
        <f t="shared" si="6"/>
        <v>00</v>
      </c>
      <c r="AT29" s="4">
        <f>入力シート!P52</f>
        <v>0</v>
      </c>
    </row>
    <row r="30" spans="1:46" x14ac:dyDescent="0.15">
      <c r="A30">
        <f>入力シート!AZ53</f>
        <v>0</v>
      </c>
      <c r="B30" s="4">
        <f>入力シート!P53</f>
        <v>0</v>
      </c>
      <c r="D30">
        <f>入力シート!BB53</f>
        <v>0</v>
      </c>
      <c r="E30" s="4">
        <f>入力シート!P53</f>
        <v>0</v>
      </c>
      <c r="G30">
        <f>入力シート!BD53</f>
        <v>0</v>
      </c>
      <c r="H30" s="4">
        <f>入力シート!P53</f>
        <v>0</v>
      </c>
      <c r="J30">
        <f>入力シート!BF53</f>
        <v>0</v>
      </c>
      <c r="K30" s="4">
        <f>入力シート!P53</f>
        <v>0</v>
      </c>
      <c r="M30">
        <f>入力シート!BH53</f>
        <v>0</v>
      </c>
      <c r="N30">
        <f>入力シート!BJ53</f>
        <v>0</v>
      </c>
      <c r="O30" t="str">
        <f t="shared" si="0"/>
        <v>00</v>
      </c>
      <c r="P30" s="4">
        <f>入力シート!P53</f>
        <v>0</v>
      </c>
      <c r="R30">
        <f>入力シート!BL53</f>
        <v>0</v>
      </c>
      <c r="S30">
        <f>入力シート!BN53</f>
        <v>0</v>
      </c>
      <c r="T30" t="str">
        <f t="shared" si="1"/>
        <v>00</v>
      </c>
      <c r="U30" s="4">
        <f>入力シート!P53</f>
        <v>0</v>
      </c>
      <c r="V30" s="4"/>
      <c r="W30">
        <f>入力シート!BP53</f>
        <v>0</v>
      </c>
      <c r="X30">
        <f>入力シート!BR53</f>
        <v>0</v>
      </c>
      <c r="Y30" t="str">
        <f t="shared" si="2"/>
        <v>00</v>
      </c>
      <c r="Z30" s="4">
        <f>入力シート!P53</f>
        <v>0</v>
      </c>
      <c r="AB30">
        <f>入力シート!BT53</f>
        <v>0</v>
      </c>
      <c r="AC30">
        <f>入力シート!BV53</f>
        <v>0</v>
      </c>
      <c r="AD30" t="str">
        <f t="shared" si="3"/>
        <v>00</v>
      </c>
      <c r="AE30" s="4">
        <f>入力シート!P53</f>
        <v>0</v>
      </c>
      <c r="AG30">
        <f>入力シート!BX53</f>
        <v>0</v>
      </c>
      <c r="AH30">
        <f>入力シート!BZ53</f>
        <v>0</v>
      </c>
      <c r="AI30" t="str">
        <f t="shared" si="4"/>
        <v>00</v>
      </c>
      <c r="AJ30" s="4">
        <f>入力シート!P53</f>
        <v>0</v>
      </c>
      <c r="AL30">
        <f>入力シート!CB53</f>
        <v>0</v>
      </c>
      <c r="AM30">
        <f>入力シート!CD53</f>
        <v>0</v>
      </c>
      <c r="AN30" t="str">
        <f t="shared" si="5"/>
        <v>00</v>
      </c>
      <c r="AO30" s="4">
        <f>入力シート!P53</f>
        <v>0</v>
      </c>
      <c r="AQ30">
        <f>入力シート!CF53</f>
        <v>0</v>
      </c>
      <c r="AR30">
        <f>入力シート!CH53</f>
        <v>0</v>
      </c>
      <c r="AS30" t="str">
        <f t="shared" ref="AS30:AS53" si="7">AQ30&amp;AR30</f>
        <v>00</v>
      </c>
      <c r="AT30" s="4">
        <f>入力シート!P53</f>
        <v>0</v>
      </c>
    </row>
    <row r="31" spans="1:46" x14ac:dyDescent="0.15">
      <c r="A31">
        <f>入力シート!AZ54</f>
        <v>0</v>
      </c>
      <c r="B31" s="4">
        <f>入力シート!P54</f>
        <v>0</v>
      </c>
      <c r="D31">
        <f>入力シート!BB54</f>
        <v>0</v>
      </c>
      <c r="E31" s="4">
        <f>入力シート!P54</f>
        <v>0</v>
      </c>
      <c r="G31">
        <f>入力シート!BD54</f>
        <v>0</v>
      </c>
      <c r="H31" s="4">
        <f>入力シート!P54</f>
        <v>0</v>
      </c>
      <c r="J31">
        <f>入力シート!BF54</f>
        <v>0</v>
      </c>
      <c r="K31" s="4">
        <f>入力シート!P54</f>
        <v>0</v>
      </c>
      <c r="M31">
        <f>入力シート!BH54</f>
        <v>0</v>
      </c>
      <c r="N31">
        <f>入力シート!BJ54</f>
        <v>0</v>
      </c>
      <c r="O31" t="str">
        <f t="shared" si="0"/>
        <v>00</v>
      </c>
      <c r="P31" s="4">
        <f>入力シート!P54</f>
        <v>0</v>
      </c>
      <c r="R31">
        <f>入力シート!BL54</f>
        <v>0</v>
      </c>
      <c r="S31">
        <f>入力シート!BN54</f>
        <v>0</v>
      </c>
      <c r="T31" t="str">
        <f t="shared" si="1"/>
        <v>00</v>
      </c>
      <c r="U31" s="4">
        <f>入力シート!P54</f>
        <v>0</v>
      </c>
      <c r="V31" s="4"/>
      <c r="W31">
        <f>入力シート!BP54</f>
        <v>0</v>
      </c>
      <c r="X31">
        <f>入力シート!BR54</f>
        <v>0</v>
      </c>
      <c r="Y31" t="str">
        <f t="shared" si="2"/>
        <v>00</v>
      </c>
      <c r="Z31" s="4">
        <f>入力シート!P54</f>
        <v>0</v>
      </c>
      <c r="AB31">
        <f>入力シート!BT54</f>
        <v>0</v>
      </c>
      <c r="AC31">
        <f>入力シート!BV54</f>
        <v>0</v>
      </c>
      <c r="AD31" t="str">
        <f t="shared" si="3"/>
        <v>00</v>
      </c>
      <c r="AE31" s="4">
        <f>入力シート!P54</f>
        <v>0</v>
      </c>
      <c r="AG31">
        <f>入力シート!BX54</f>
        <v>0</v>
      </c>
      <c r="AH31">
        <f>入力シート!BZ54</f>
        <v>0</v>
      </c>
      <c r="AI31" t="str">
        <f t="shared" si="4"/>
        <v>00</v>
      </c>
      <c r="AJ31" s="4">
        <f>入力シート!P54</f>
        <v>0</v>
      </c>
      <c r="AL31">
        <f>入力シート!CB54</f>
        <v>0</v>
      </c>
      <c r="AM31">
        <f>入力シート!CD54</f>
        <v>0</v>
      </c>
      <c r="AN31" t="str">
        <f t="shared" si="5"/>
        <v>00</v>
      </c>
      <c r="AO31" s="4">
        <f>入力シート!P54</f>
        <v>0</v>
      </c>
      <c r="AQ31">
        <f>入力シート!CF54</f>
        <v>0</v>
      </c>
      <c r="AR31">
        <f>入力シート!CH54</f>
        <v>0</v>
      </c>
      <c r="AS31" t="str">
        <f t="shared" si="7"/>
        <v>00</v>
      </c>
      <c r="AT31" s="4">
        <f>入力シート!P54</f>
        <v>0</v>
      </c>
    </row>
    <row r="32" spans="1:46" x14ac:dyDescent="0.15">
      <c r="A32">
        <f>入力シート!AZ55</f>
        <v>0</v>
      </c>
      <c r="B32" s="4">
        <f>入力シート!P55</f>
        <v>0</v>
      </c>
      <c r="D32">
        <f>入力シート!BB55</f>
        <v>0</v>
      </c>
      <c r="E32" s="4">
        <f>入力シート!P55</f>
        <v>0</v>
      </c>
      <c r="G32">
        <f>入力シート!BD55</f>
        <v>0</v>
      </c>
      <c r="H32" s="4">
        <f>入力シート!P55</f>
        <v>0</v>
      </c>
      <c r="J32">
        <f>入力シート!BF55</f>
        <v>0</v>
      </c>
      <c r="K32" s="4">
        <f>入力シート!P55</f>
        <v>0</v>
      </c>
      <c r="M32">
        <f>入力シート!BH55</f>
        <v>0</v>
      </c>
      <c r="N32">
        <f>入力シート!BJ55</f>
        <v>0</v>
      </c>
      <c r="O32" t="str">
        <f t="shared" si="0"/>
        <v>00</v>
      </c>
      <c r="P32" s="4">
        <f>入力シート!P55</f>
        <v>0</v>
      </c>
      <c r="R32">
        <f>入力シート!BL55</f>
        <v>0</v>
      </c>
      <c r="S32">
        <f>入力シート!BN55</f>
        <v>0</v>
      </c>
      <c r="T32" t="str">
        <f t="shared" si="1"/>
        <v>00</v>
      </c>
      <c r="U32" s="4">
        <f>入力シート!P55</f>
        <v>0</v>
      </c>
      <c r="V32" s="4"/>
      <c r="W32">
        <f>入力シート!BP55</f>
        <v>0</v>
      </c>
      <c r="X32">
        <f>入力シート!BR55</f>
        <v>0</v>
      </c>
      <c r="Y32" t="str">
        <f t="shared" si="2"/>
        <v>00</v>
      </c>
      <c r="Z32" s="4">
        <f>入力シート!P55</f>
        <v>0</v>
      </c>
      <c r="AB32">
        <f>入力シート!BT55</f>
        <v>0</v>
      </c>
      <c r="AC32">
        <f>入力シート!BV55</f>
        <v>0</v>
      </c>
      <c r="AD32" t="str">
        <f t="shared" si="3"/>
        <v>00</v>
      </c>
      <c r="AE32" s="4">
        <f>入力シート!P55</f>
        <v>0</v>
      </c>
      <c r="AG32">
        <f>入力シート!BX55</f>
        <v>0</v>
      </c>
      <c r="AH32">
        <f>入力シート!BZ55</f>
        <v>0</v>
      </c>
      <c r="AI32" t="str">
        <f t="shared" si="4"/>
        <v>00</v>
      </c>
      <c r="AJ32" s="4">
        <f>入力シート!P55</f>
        <v>0</v>
      </c>
      <c r="AL32">
        <f>入力シート!CB55</f>
        <v>0</v>
      </c>
      <c r="AM32">
        <f>入力シート!CD55</f>
        <v>0</v>
      </c>
      <c r="AN32" t="str">
        <f t="shared" si="5"/>
        <v>00</v>
      </c>
      <c r="AO32" s="4">
        <f>入力シート!P55</f>
        <v>0</v>
      </c>
      <c r="AQ32">
        <f>入力シート!CF55</f>
        <v>0</v>
      </c>
      <c r="AR32">
        <f>入力シート!CH55</f>
        <v>0</v>
      </c>
      <c r="AS32" t="str">
        <f t="shared" si="7"/>
        <v>00</v>
      </c>
      <c r="AT32" s="4">
        <f>入力シート!P55</f>
        <v>0</v>
      </c>
    </row>
    <row r="33" spans="1:46" x14ac:dyDescent="0.15">
      <c r="A33">
        <f>入力シート!AZ56</f>
        <v>0</v>
      </c>
      <c r="B33" s="4">
        <f>入力シート!P56</f>
        <v>0</v>
      </c>
      <c r="D33">
        <f>入力シート!BB56</f>
        <v>0</v>
      </c>
      <c r="E33" s="4">
        <f>入力シート!P56</f>
        <v>0</v>
      </c>
      <c r="G33">
        <f>入力シート!BD56</f>
        <v>0</v>
      </c>
      <c r="H33" s="4">
        <f>入力シート!P56</f>
        <v>0</v>
      </c>
      <c r="J33">
        <f>入力シート!BF56</f>
        <v>0</v>
      </c>
      <c r="K33" s="4">
        <f>入力シート!P56</f>
        <v>0</v>
      </c>
      <c r="M33">
        <f>入力シート!BH56</f>
        <v>0</v>
      </c>
      <c r="N33">
        <f>入力シート!BJ56</f>
        <v>0</v>
      </c>
      <c r="O33" t="str">
        <f t="shared" si="0"/>
        <v>00</v>
      </c>
      <c r="P33" s="4">
        <f>入力シート!P56</f>
        <v>0</v>
      </c>
      <c r="R33">
        <f>入力シート!BL56</f>
        <v>0</v>
      </c>
      <c r="S33">
        <f>入力シート!BN56</f>
        <v>0</v>
      </c>
      <c r="T33" t="str">
        <f t="shared" si="1"/>
        <v>00</v>
      </c>
      <c r="U33" s="4">
        <f>入力シート!P56</f>
        <v>0</v>
      </c>
      <c r="V33" s="4"/>
      <c r="W33">
        <f>入力シート!BP56</f>
        <v>0</v>
      </c>
      <c r="X33">
        <f>入力シート!BR56</f>
        <v>0</v>
      </c>
      <c r="Y33" t="str">
        <f t="shared" si="2"/>
        <v>00</v>
      </c>
      <c r="Z33" s="4">
        <f>入力シート!P56</f>
        <v>0</v>
      </c>
      <c r="AB33">
        <f>入力シート!BT56</f>
        <v>0</v>
      </c>
      <c r="AC33">
        <f>入力シート!BV56</f>
        <v>0</v>
      </c>
      <c r="AD33" t="str">
        <f t="shared" si="3"/>
        <v>00</v>
      </c>
      <c r="AE33" s="4">
        <f>入力シート!P56</f>
        <v>0</v>
      </c>
      <c r="AG33">
        <f>入力シート!BX56</f>
        <v>0</v>
      </c>
      <c r="AH33">
        <f>入力シート!BZ56</f>
        <v>0</v>
      </c>
      <c r="AI33" t="str">
        <f t="shared" si="4"/>
        <v>00</v>
      </c>
      <c r="AJ33" s="4">
        <f>入力シート!P56</f>
        <v>0</v>
      </c>
      <c r="AL33">
        <f>入力シート!CB56</f>
        <v>0</v>
      </c>
      <c r="AM33">
        <f>入力シート!CD56</f>
        <v>0</v>
      </c>
      <c r="AN33" t="str">
        <f t="shared" si="5"/>
        <v>00</v>
      </c>
      <c r="AO33" s="4">
        <f>入力シート!P56</f>
        <v>0</v>
      </c>
      <c r="AQ33">
        <f>入力シート!CF56</f>
        <v>0</v>
      </c>
      <c r="AR33">
        <f>入力シート!CH56</f>
        <v>0</v>
      </c>
      <c r="AS33" t="str">
        <f t="shared" si="7"/>
        <v>00</v>
      </c>
      <c r="AT33" s="4">
        <f>入力シート!P56</f>
        <v>0</v>
      </c>
    </row>
    <row r="34" spans="1:46" x14ac:dyDescent="0.15">
      <c r="A34">
        <f>入力シート!AZ57</f>
        <v>0</v>
      </c>
      <c r="B34" s="4">
        <f>入力シート!P57</f>
        <v>0</v>
      </c>
      <c r="D34">
        <f>入力シート!BB57</f>
        <v>0</v>
      </c>
      <c r="E34" s="4">
        <f>入力シート!P57</f>
        <v>0</v>
      </c>
      <c r="G34">
        <f>入力シート!BD57</f>
        <v>0</v>
      </c>
      <c r="H34" s="4">
        <f>入力シート!P57</f>
        <v>0</v>
      </c>
      <c r="J34">
        <f>入力シート!BF57</f>
        <v>0</v>
      </c>
      <c r="K34" s="4">
        <f>入力シート!P57</f>
        <v>0</v>
      </c>
      <c r="M34">
        <f>入力シート!BH57</f>
        <v>0</v>
      </c>
      <c r="N34">
        <f>入力シート!BJ57</f>
        <v>0</v>
      </c>
      <c r="O34" t="str">
        <f t="shared" si="0"/>
        <v>00</v>
      </c>
      <c r="P34" s="4">
        <f>入力シート!P57</f>
        <v>0</v>
      </c>
      <c r="R34">
        <f>入力シート!BL57</f>
        <v>0</v>
      </c>
      <c r="S34">
        <f>入力シート!BN57</f>
        <v>0</v>
      </c>
      <c r="T34" t="str">
        <f t="shared" si="1"/>
        <v>00</v>
      </c>
      <c r="U34" s="4">
        <f>入力シート!P57</f>
        <v>0</v>
      </c>
      <c r="V34" s="4"/>
      <c r="W34">
        <f>入力シート!BP57</f>
        <v>0</v>
      </c>
      <c r="X34">
        <f>入力シート!BR57</f>
        <v>0</v>
      </c>
      <c r="Y34" t="str">
        <f t="shared" si="2"/>
        <v>00</v>
      </c>
      <c r="Z34" s="4">
        <f>入力シート!P57</f>
        <v>0</v>
      </c>
      <c r="AB34">
        <f>入力シート!BT57</f>
        <v>0</v>
      </c>
      <c r="AC34">
        <f>入力シート!BV57</f>
        <v>0</v>
      </c>
      <c r="AD34" t="str">
        <f t="shared" si="3"/>
        <v>00</v>
      </c>
      <c r="AE34" s="4">
        <f>入力シート!P57</f>
        <v>0</v>
      </c>
      <c r="AG34">
        <f>入力シート!BX57</f>
        <v>0</v>
      </c>
      <c r="AH34">
        <f>入力シート!BZ57</f>
        <v>0</v>
      </c>
      <c r="AI34" t="str">
        <f t="shared" si="4"/>
        <v>00</v>
      </c>
      <c r="AJ34" s="4">
        <f>入力シート!P57</f>
        <v>0</v>
      </c>
      <c r="AL34">
        <f>入力シート!CB57</f>
        <v>0</v>
      </c>
      <c r="AM34">
        <f>入力シート!CD57</f>
        <v>0</v>
      </c>
      <c r="AN34" t="str">
        <f t="shared" si="5"/>
        <v>00</v>
      </c>
      <c r="AO34" s="4">
        <f>入力シート!P57</f>
        <v>0</v>
      </c>
      <c r="AQ34">
        <f>入力シート!CF57</f>
        <v>0</v>
      </c>
      <c r="AR34">
        <f>入力シート!CH57</f>
        <v>0</v>
      </c>
      <c r="AS34" t="str">
        <f t="shared" si="7"/>
        <v>00</v>
      </c>
      <c r="AT34" s="4">
        <f>入力シート!P57</f>
        <v>0</v>
      </c>
    </row>
    <row r="35" spans="1:46" x14ac:dyDescent="0.15">
      <c r="A35">
        <f>入力シート!AZ58</f>
        <v>0</v>
      </c>
      <c r="B35" s="4">
        <f>入力シート!P58</f>
        <v>0</v>
      </c>
      <c r="D35">
        <f>入力シート!BB58</f>
        <v>0</v>
      </c>
      <c r="E35" s="4">
        <f>入力シート!P58</f>
        <v>0</v>
      </c>
      <c r="G35">
        <f>入力シート!BD58</f>
        <v>0</v>
      </c>
      <c r="H35" s="4">
        <f>入力シート!P58</f>
        <v>0</v>
      </c>
      <c r="J35">
        <f>入力シート!BF58</f>
        <v>0</v>
      </c>
      <c r="K35" s="4">
        <f>入力シート!P58</f>
        <v>0</v>
      </c>
      <c r="M35">
        <f>入力シート!BH58</f>
        <v>0</v>
      </c>
      <c r="N35">
        <f>入力シート!BJ58</f>
        <v>0</v>
      </c>
      <c r="O35" t="str">
        <f t="shared" si="0"/>
        <v>00</v>
      </c>
      <c r="P35" s="4">
        <f>入力シート!P58</f>
        <v>0</v>
      </c>
      <c r="R35">
        <f>入力シート!BL58</f>
        <v>0</v>
      </c>
      <c r="S35">
        <f>入力シート!BN58</f>
        <v>0</v>
      </c>
      <c r="T35" t="str">
        <f t="shared" si="1"/>
        <v>00</v>
      </c>
      <c r="U35" s="4">
        <f>入力シート!P58</f>
        <v>0</v>
      </c>
      <c r="V35" s="4"/>
      <c r="W35">
        <f>入力シート!BP58</f>
        <v>0</v>
      </c>
      <c r="X35">
        <f>入力シート!BR58</f>
        <v>0</v>
      </c>
      <c r="Y35" t="str">
        <f t="shared" si="2"/>
        <v>00</v>
      </c>
      <c r="Z35" s="4">
        <f>入力シート!P58</f>
        <v>0</v>
      </c>
      <c r="AB35">
        <f>入力シート!BT58</f>
        <v>0</v>
      </c>
      <c r="AC35">
        <f>入力シート!BV58</f>
        <v>0</v>
      </c>
      <c r="AD35" t="str">
        <f t="shared" si="3"/>
        <v>00</v>
      </c>
      <c r="AE35" s="4">
        <f>入力シート!P58</f>
        <v>0</v>
      </c>
      <c r="AG35">
        <f>入力シート!BX58</f>
        <v>0</v>
      </c>
      <c r="AH35">
        <f>入力シート!BZ58</f>
        <v>0</v>
      </c>
      <c r="AI35" t="str">
        <f t="shared" si="4"/>
        <v>00</v>
      </c>
      <c r="AJ35" s="4">
        <f>入力シート!P58</f>
        <v>0</v>
      </c>
      <c r="AL35">
        <f>入力シート!CB58</f>
        <v>0</v>
      </c>
      <c r="AM35">
        <f>入力シート!CD58</f>
        <v>0</v>
      </c>
      <c r="AN35" t="str">
        <f t="shared" si="5"/>
        <v>00</v>
      </c>
      <c r="AO35" s="4">
        <f>入力シート!P58</f>
        <v>0</v>
      </c>
      <c r="AQ35">
        <f>入力シート!CF58</f>
        <v>0</v>
      </c>
      <c r="AR35">
        <f>入力シート!CH58</f>
        <v>0</v>
      </c>
      <c r="AS35" t="str">
        <f t="shared" si="7"/>
        <v>00</v>
      </c>
      <c r="AT35" s="4">
        <f>入力シート!P58</f>
        <v>0</v>
      </c>
    </row>
    <row r="36" spans="1:46" x14ac:dyDescent="0.15">
      <c r="A36">
        <f>入力シート!AZ59</f>
        <v>0</v>
      </c>
      <c r="B36" s="4">
        <f>入力シート!P59</f>
        <v>0</v>
      </c>
      <c r="D36">
        <f>入力シート!BB59</f>
        <v>0</v>
      </c>
      <c r="E36" s="4">
        <f>入力シート!P59</f>
        <v>0</v>
      </c>
      <c r="G36">
        <f>入力シート!BD59</f>
        <v>0</v>
      </c>
      <c r="H36" s="4">
        <f>入力シート!P59</f>
        <v>0</v>
      </c>
      <c r="J36">
        <f>入力シート!BF59</f>
        <v>0</v>
      </c>
      <c r="K36" s="4">
        <f>入力シート!P59</f>
        <v>0</v>
      </c>
      <c r="M36">
        <f>入力シート!BH59</f>
        <v>0</v>
      </c>
      <c r="N36">
        <f>入力シート!BJ59</f>
        <v>0</v>
      </c>
      <c r="O36" t="str">
        <f t="shared" si="0"/>
        <v>00</v>
      </c>
      <c r="P36" s="4">
        <f>入力シート!P59</f>
        <v>0</v>
      </c>
      <c r="R36">
        <f>入力シート!BL59</f>
        <v>0</v>
      </c>
      <c r="S36">
        <f>入力シート!BN59</f>
        <v>0</v>
      </c>
      <c r="T36" t="str">
        <f t="shared" si="1"/>
        <v>00</v>
      </c>
      <c r="U36" s="4">
        <f>入力シート!P59</f>
        <v>0</v>
      </c>
      <c r="V36" s="4"/>
      <c r="W36">
        <f>入力シート!BP59</f>
        <v>0</v>
      </c>
      <c r="X36">
        <f>入力シート!BR59</f>
        <v>0</v>
      </c>
      <c r="Y36" t="str">
        <f t="shared" si="2"/>
        <v>00</v>
      </c>
      <c r="Z36" s="4">
        <f>入力シート!P59</f>
        <v>0</v>
      </c>
      <c r="AB36">
        <f>入力シート!BT59</f>
        <v>0</v>
      </c>
      <c r="AC36">
        <f>入力シート!BV59</f>
        <v>0</v>
      </c>
      <c r="AD36" t="str">
        <f t="shared" si="3"/>
        <v>00</v>
      </c>
      <c r="AE36" s="4">
        <f>入力シート!P59</f>
        <v>0</v>
      </c>
      <c r="AG36">
        <f>入力シート!BX59</f>
        <v>0</v>
      </c>
      <c r="AH36">
        <f>入力シート!BZ59</f>
        <v>0</v>
      </c>
      <c r="AI36" t="str">
        <f t="shared" si="4"/>
        <v>00</v>
      </c>
      <c r="AJ36" s="4">
        <f>入力シート!P59</f>
        <v>0</v>
      </c>
      <c r="AL36">
        <f>入力シート!CB59</f>
        <v>0</v>
      </c>
      <c r="AM36">
        <f>入力シート!CD59</f>
        <v>0</v>
      </c>
      <c r="AN36" t="str">
        <f t="shared" si="5"/>
        <v>00</v>
      </c>
      <c r="AO36" s="4">
        <f>入力シート!P59</f>
        <v>0</v>
      </c>
      <c r="AQ36">
        <f>入力シート!CF59</f>
        <v>0</v>
      </c>
      <c r="AR36">
        <f>入力シート!CH59</f>
        <v>0</v>
      </c>
      <c r="AS36" t="str">
        <f t="shared" si="7"/>
        <v>00</v>
      </c>
      <c r="AT36" s="4">
        <f>入力シート!P59</f>
        <v>0</v>
      </c>
    </row>
    <row r="37" spans="1:46" x14ac:dyDescent="0.15">
      <c r="A37">
        <f>入力シート!AZ60</f>
        <v>0</v>
      </c>
      <c r="B37" s="4">
        <f>入力シート!P60</f>
        <v>0</v>
      </c>
      <c r="D37">
        <f>入力シート!BB60</f>
        <v>0</v>
      </c>
      <c r="E37" s="4">
        <f>入力シート!P60</f>
        <v>0</v>
      </c>
      <c r="G37">
        <f>入力シート!BD60</f>
        <v>0</v>
      </c>
      <c r="H37" s="4">
        <f>入力シート!P60</f>
        <v>0</v>
      </c>
      <c r="J37">
        <f>入力シート!BF60</f>
        <v>0</v>
      </c>
      <c r="K37" s="4">
        <f>入力シート!P60</f>
        <v>0</v>
      </c>
      <c r="M37">
        <f>入力シート!BH60</f>
        <v>0</v>
      </c>
      <c r="N37">
        <f>入力シート!BJ60</f>
        <v>0</v>
      </c>
      <c r="O37" t="str">
        <f t="shared" si="0"/>
        <v>00</v>
      </c>
      <c r="P37" s="4">
        <f>入力シート!P60</f>
        <v>0</v>
      </c>
      <c r="R37">
        <f>入力シート!BL60</f>
        <v>0</v>
      </c>
      <c r="S37">
        <f>入力シート!BN60</f>
        <v>0</v>
      </c>
      <c r="T37" t="str">
        <f t="shared" si="1"/>
        <v>00</v>
      </c>
      <c r="U37" s="4">
        <f>入力シート!P60</f>
        <v>0</v>
      </c>
      <c r="V37" s="4"/>
      <c r="W37">
        <f>入力シート!BP60</f>
        <v>0</v>
      </c>
      <c r="X37">
        <f>入力シート!BR60</f>
        <v>0</v>
      </c>
      <c r="Y37" t="str">
        <f t="shared" si="2"/>
        <v>00</v>
      </c>
      <c r="Z37" s="4">
        <f>入力シート!P60</f>
        <v>0</v>
      </c>
      <c r="AB37">
        <f>入力シート!BT60</f>
        <v>0</v>
      </c>
      <c r="AC37">
        <f>入力シート!BV60</f>
        <v>0</v>
      </c>
      <c r="AD37" t="str">
        <f t="shared" si="3"/>
        <v>00</v>
      </c>
      <c r="AE37" s="4">
        <f>入力シート!P60</f>
        <v>0</v>
      </c>
      <c r="AG37">
        <f>入力シート!BX60</f>
        <v>0</v>
      </c>
      <c r="AH37">
        <f>入力シート!BZ60</f>
        <v>0</v>
      </c>
      <c r="AI37" t="str">
        <f t="shared" si="4"/>
        <v>00</v>
      </c>
      <c r="AJ37" s="4">
        <f>入力シート!P60</f>
        <v>0</v>
      </c>
      <c r="AL37">
        <f>入力シート!CB60</f>
        <v>0</v>
      </c>
      <c r="AM37">
        <f>入力シート!CD60</f>
        <v>0</v>
      </c>
      <c r="AN37" t="str">
        <f t="shared" si="5"/>
        <v>00</v>
      </c>
      <c r="AO37" s="4">
        <f>入力シート!P60</f>
        <v>0</v>
      </c>
      <c r="AQ37">
        <f>入力シート!CF60</f>
        <v>0</v>
      </c>
      <c r="AR37">
        <f>入力シート!CH60</f>
        <v>0</v>
      </c>
      <c r="AS37" t="str">
        <f t="shared" si="7"/>
        <v>00</v>
      </c>
      <c r="AT37" s="4">
        <f>入力シート!P60</f>
        <v>0</v>
      </c>
    </row>
    <row r="38" spans="1:46" x14ac:dyDescent="0.15">
      <c r="A38">
        <f>入力シート!AZ61</f>
        <v>0</v>
      </c>
      <c r="B38" s="4">
        <f>入力シート!P61</f>
        <v>0</v>
      </c>
      <c r="D38">
        <f>入力シート!BB61</f>
        <v>0</v>
      </c>
      <c r="E38" s="4">
        <f>入力シート!P61</f>
        <v>0</v>
      </c>
      <c r="G38">
        <f>入力シート!BD61</f>
        <v>0</v>
      </c>
      <c r="H38" s="4">
        <f>入力シート!P61</f>
        <v>0</v>
      </c>
      <c r="J38">
        <f>入力シート!BF61</f>
        <v>0</v>
      </c>
      <c r="K38" s="4">
        <f>入力シート!P61</f>
        <v>0</v>
      </c>
      <c r="M38">
        <f>入力シート!BH61</f>
        <v>0</v>
      </c>
      <c r="N38">
        <f>入力シート!BJ61</f>
        <v>0</v>
      </c>
      <c r="O38" t="str">
        <f t="shared" si="0"/>
        <v>00</v>
      </c>
      <c r="P38" s="4">
        <f>入力シート!P61</f>
        <v>0</v>
      </c>
      <c r="R38">
        <f>入力シート!BL61</f>
        <v>0</v>
      </c>
      <c r="S38">
        <f>入力シート!BN61</f>
        <v>0</v>
      </c>
      <c r="T38" t="str">
        <f t="shared" si="1"/>
        <v>00</v>
      </c>
      <c r="U38" s="4">
        <f>入力シート!P61</f>
        <v>0</v>
      </c>
      <c r="V38" s="4"/>
      <c r="W38">
        <f>入力シート!BP61</f>
        <v>0</v>
      </c>
      <c r="X38">
        <f>入力シート!BR61</f>
        <v>0</v>
      </c>
      <c r="Y38" t="str">
        <f t="shared" si="2"/>
        <v>00</v>
      </c>
      <c r="Z38" s="4">
        <f>入力シート!P61</f>
        <v>0</v>
      </c>
      <c r="AB38">
        <f>入力シート!BT61</f>
        <v>0</v>
      </c>
      <c r="AC38">
        <f>入力シート!BV61</f>
        <v>0</v>
      </c>
      <c r="AD38" t="str">
        <f t="shared" si="3"/>
        <v>00</v>
      </c>
      <c r="AE38" s="4">
        <f>入力シート!P61</f>
        <v>0</v>
      </c>
      <c r="AG38">
        <f>入力シート!BX61</f>
        <v>0</v>
      </c>
      <c r="AH38">
        <f>入力シート!BZ61</f>
        <v>0</v>
      </c>
      <c r="AI38" t="str">
        <f t="shared" si="4"/>
        <v>00</v>
      </c>
      <c r="AJ38" s="4">
        <f>入力シート!P61</f>
        <v>0</v>
      </c>
      <c r="AL38">
        <f>入力シート!CB61</f>
        <v>0</v>
      </c>
      <c r="AM38">
        <f>入力シート!CD61</f>
        <v>0</v>
      </c>
      <c r="AN38" t="str">
        <f t="shared" si="5"/>
        <v>00</v>
      </c>
      <c r="AO38" s="4">
        <f>入力シート!P61</f>
        <v>0</v>
      </c>
      <c r="AQ38">
        <f>入力シート!CF61</f>
        <v>0</v>
      </c>
      <c r="AR38">
        <f>入力シート!CH61</f>
        <v>0</v>
      </c>
      <c r="AS38" t="str">
        <f t="shared" si="7"/>
        <v>00</v>
      </c>
      <c r="AT38" s="4">
        <f>入力シート!P61</f>
        <v>0</v>
      </c>
    </row>
    <row r="39" spans="1:46" x14ac:dyDescent="0.15">
      <c r="A39">
        <f>入力シート!AZ62</f>
        <v>0</v>
      </c>
      <c r="B39" s="4">
        <f>入力シート!P62</f>
        <v>0</v>
      </c>
      <c r="D39">
        <f>入力シート!BB62</f>
        <v>0</v>
      </c>
      <c r="E39" s="4">
        <f>入力シート!P62</f>
        <v>0</v>
      </c>
      <c r="G39">
        <f>入力シート!BD62</f>
        <v>0</v>
      </c>
      <c r="H39" s="4">
        <f>入力シート!P62</f>
        <v>0</v>
      </c>
      <c r="J39">
        <f>入力シート!BF62</f>
        <v>0</v>
      </c>
      <c r="K39" s="4">
        <f>入力シート!P62</f>
        <v>0</v>
      </c>
      <c r="M39">
        <f>入力シート!BH62</f>
        <v>0</v>
      </c>
      <c r="N39">
        <f>入力シート!BJ62</f>
        <v>0</v>
      </c>
      <c r="O39" t="str">
        <f t="shared" si="0"/>
        <v>00</v>
      </c>
      <c r="P39" s="4">
        <f>入力シート!P62</f>
        <v>0</v>
      </c>
      <c r="R39">
        <f>入力シート!BL62</f>
        <v>0</v>
      </c>
      <c r="S39">
        <f>入力シート!BN62</f>
        <v>0</v>
      </c>
      <c r="T39" t="str">
        <f t="shared" si="1"/>
        <v>00</v>
      </c>
      <c r="U39" s="4">
        <f>入力シート!P62</f>
        <v>0</v>
      </c>
      <c r="V39" s="4"/>
      <c r="W39">
        <f>入力シート!BP62</f>
        <v>0</v>
      </c>
      <c r="X39">
        <f>入力シート!BR62</f>
        <v>0</v>
      </c>
      <c r="Y39" t="str">
        <f t="shared" si="2"/>
        <v>00</v>
      </c>
      <c r="Z39" s="4">
        <f>入力シート!P62</f>
        <v>0</v>
      </c>
      <c r="AB39">
        <f>入力シート!BT62</f>
        <v>0</v>
      </c>
      <c r="AC39">
        <f>入力シート!BV62</f>
        <v>0</v>
      </c>
      <c r="AD39" t="str">
        <f t="shared" si="3"/>
        <v>00</v>
      </c>
      <c r="AE39" s="4">
        <f>入力シート!P62</f>
        <v>0</v>
      </c>
      <c r="AG39">
        <f>入力シート!BX62</f>
        <v>0</v>
      </c>
      <c r="AH39">
        <f>入力シート!BZ62</f>
        <v>0</v>
      </c>
      <c r="AI39" t="str">
        <f t="shared" si="4"/>
        <v>00</v>
      </c>
      <c r="AJ39" s="4">
        <f>入力シート!P62</f>
        <v>0</v>
      </c>
      <c r="AL39">
        <f>入力シート!CB62</f>
        <v>0</v>
      </c>
      <c r="AM39">
        <f>入力シート!CD62</f>
        <v>0</v>
      </c>
      <c r="AN39" t="str">
        <f t="shared" si="5"/>
        <v>00</v>
      </c>
      <c r="AO39" s="4">
        <f>入力シート!P62</f>
        <v>0</v>
      </c>
      <c r="AQ39">
        <f>入力シート!CF62</f>
        <v>0</v>
      </c>
      <c r="AR39">
        <f>入力シート!CH62</f>
        <v>0</v>
      </c>
      <c r="AS39" t="str">
        <f t="shared" si="7"/>
        <v>00</v>
      </c>
      <c r="AT39" s="4">
        <f>入力シート!P62</f>
        <v>0</v>
      </c>
    </row>
    <row r="40" spans="1:46" x14ac:dyDescent="0.15">
      <c r="A40">
        <f>入力シート!AZ63</f>
        <v>0</v>
      </c>
      <c r="B40" s="4">
        <f>入力シート!P63</f>
        <v>0</v>
      </c>
      <c r="D40">
        <f>入力シート!BB63</f>
        <v>0</v>
      </c>
      <c r="E40" s="4">
        <f>入力シート!P63</f>
        <v>0</v>
      </c>
      <c r="G40">
        <f>入力シート!BD63</f>
        <v>0</v>
      </c>
      <c r="H40" s="4">
        <f>入力シート!P63</f>
        <v>0</v>
      </c>
      <c r="J40">
        <f>入力シート!BF63</f>
        <v>0</v>
      </c>
      <c r="K40" s="4">
        <f>入力シート!P63</f>
        <v>0</v>
      </c>
      <c r="M40">
        <f>入力シート!BH63</f>
        <v>0</v>
      </c>
      <c r="N40">
        <f>入力シート!BJ63</f>
        <v>0</v>
      </c>
      <c r="O40" t="str">
        <f t="shared" si="0"/>
        <v>00</v>
      </c>
      <c r="P40" s="4">
        <f>入力シート!P63</f>
        <v>0</v>
      </c>
      <c r="R40">
        <f>入力シート!BL63</f>
        <v>0</v>
      </c>
      <c r="S40">
        <f>入力シート!BN63</f>
        <v>0</v>
      </c>
      <c r="T40" t="str">
        <f t="shared" si="1"/>
        <v>00</v>
      </c>
      <c r="U40" s="4">
        <f>入力シート!P63</f>
        <v>0</v>
      </c>
      <c r="V40" s="4"/>
      <c r="W40">
        <f>入力シート!BP63</f>
        <v>0</v>
      </c>
      <c r="X40">
        <f>入力シート!BR63</f>
        <v>0</v>
      </c>
      <c r="Y40" t="str">
        <f t="shared" si="2"/>
        <v>00</v>
      </c>
      <c r="Z40" s="4">
        <f>入力シート!P63</f>
        <v>0</v>
      </c>
      <c r="AB40">
        <f>入力シート!BT63</f>
        <v>0</v>
      </c>
      <c r="AC40">
        <f>入力シート!BV63</f>
        <v>0</v>
      </c>
      <c r="AD40" t="str">
        <f t="shared" si="3"/>
        <v>00</v>
      </c>
      <c r="AE40" s="4">
        <f>入力シート!P63</f>
        <v>0</v>
      </c>
      <c r="AG40">
        <f>入力シート!BX63</f>
        <v>0</v>
      </c>
      <c r="AH40">
        <f>入力シート!BZ63</f>
        <v>0</v>
      </c>
      <c r="AI40" t="str">
        <f t="shared" si="4"/>
        <v>00</v>
      </c>
      <c r="AJ40" s="4">
        <f>入力シート!P63</f>
        <v>0</v>
      </c>
      <c r="AL40">
        <f>入力シート!CB63</f>
        <v>0</v>
      </c>
      <c r="AM40">
        <f>入力シート!CD63</f>
        <v>0</v>
      </c>
      <c r="AN40" t="str">
        <f t="shared" si="5"/>
        <v>00</v>
      </c>
      <c r="AO40" s="4">
        <f>入力シート!P63</f>
        <v>0</v>
      </c>
      <c r="AQ40">
        <f>入力シート!CF63</f>
        <v>0</v>
      </c>
      <c r="AR40">
        <f>入力シート!CH63</f>
        <v>0</v>
      </c>
      <c r="AS40" t="str">
        <f t="shared" si="7"/>
        <v>00</v>
      </c>
      <c r="AT40" s="4">
        <f>入力シート!P63</f>
        <v>0</v>
      </c>
    </row>
    <row r="41" spans="1:46" x14ac:dyDescent="0.15">
      <c r="A41">
        <f>入力シート!AZ64</f>
        <v>0</v>
      </c>
      <c r="B41" s="4">
        <f>入力シート!P64</f>
        <v>0</v>
      </c>
      <c r="D41">
        <f>入力シート!BB64</f>
        <v>0</v>
      </c>
      <c r="E41" s="4">
        <f>入力シート!P64</f>
        <v>0</v>
      </c>
      <c r="G41">
        <f>入力シート!BD64</f>
        <v>0</v>
      </c>
      <c r="H41" s="4">
        <f>入力シート!P64</f>
        <v>0</v>
      </c>
      <c r="J41">
        <f>入力シート!BF64</f>
        <v>0</v>
      </c>
      <c r="K41" s="4">
        <f>入力シート!P64</f>
        <v>0</v>
      </c>
      <c r="M41">
        <f>入力シート!BH64</f>
        <v>0</v>
      </c>
      <c r="N41">
        <f>入力シート!BJ64</f>
        <v>0</v>
      </c>
      <c r="O41" t="str">
        <f t="shared" si="0"/>
        <v>00</v>
      </c>
      <c r="P41" s="4">
        <f>入力シート!P64</f>
        <v>0</v>
      </c>
      <c r="R41">
        <f>入力シート!BL64</f>
        <v>0</v>
      </c>
      <c r="S41">
        <f>入力シート!BN64</f>
        <v>0</v>
      </c>
      <c r="T41" t="str">
        <f t="shared" si="1"/>
        <v>00</v>
      </c>
      <c r="U41" s="4">
        <f>入力シート!P64</f>
        <v>0</v>
      </c>
      <c r="V41" s="4"/>
      <c r="W41">
        <f>入力シート!BP64</f>
        <v>0</v>
      </c>
      <c r="X41">
        <f>入力シート!BR64</f>
        <v>0</v>
      </c>
      <c r="Y41" t="str">
        <f t="shared" si="2"/>
        <v>00</v>
      </c>
      <c r="Z41" s="4">
        <f>入力シート!P64</f>
        <v>0</v>
      </c>
      <c r="AB41">
        <f>入力シート!BT64</f>
        <v>0</v>
      </c>
      <c r="AC41">
        <f>入力シート!BV64</f>
        <v>0</v>
      </c>
      <c r="AD41" t="str">
        <f t="shared" si="3"/>
        <v>00</v>
      </c>
      <c r="AE41" s="4">
        <f>入力シート!P64</f>
        <v>0</v>
      </c>
      <c r="AG41">
        <f>入力シート!BX64</f>
        <v>0</v>
      </c>
      <c r="AH41">
        <f>入力シート!BZ64</f>
        <v>0</v>
      </c>
      <c r="AI41" t="str">
        <f t="shared" si="4"/>
        <v>00</v>
      </c>
      <c r="AJ41" s="4">
        <f>入力シート!P64</f>
        <v>0</v>
      </c>
      <c r="AL41">
        <f>入力シート!CB64</f>
        <v>0</v>
      </c>
      <c r="AM41">
        <f>入力シート!CD64</f>
        <v>0</v>
      </c>
      <c r="AN41" t="str">
        <f t="shared" si="5"/>
        <v>00</v>
      </c>
      <c r="AO41" s="4">
        <f>入力シート!P64</f>
        <v>0</v>
      </c>
      <c r="AQ41">
        <f>入力シート!CF64</f>
        <v>0</v>
      </c>
      <c r="AR41">
        <f>入力シート!CH64</f>
        <v>0</v>
      </c>
      <c r="AS41" t="str">
        <f t="shared" si="7"/>
        <v>00</v>
      </c>
      <c r="AT41" s="4">
        <f>入力シート!P64</f>
        <v>0</v>
      </c>
    </row>
    <row r="42" spans="1:46" x14ac:dyDescent="0.15">
      <c r="A42">
        <f>入力シート!AZ65</f>
        <v>0</v>
      </c>
      <c r="B42" s="4">
        <f>入力シート!P65</f>
        <v>0</v>
      </c>
      <c r="D42">
        <f>入力シート!BB65</f>
        <v>0</v>
      </c>
      <c r="E42" s="4">
        <f>入力シート!P65</f>
        <v>0</v>
      </c>
      <c r="G42">
        <f>入力シート!BD65</f>
        <v>0</v>
      </c>
      <c r="H42" s="4">
        <f>入力シート!P65</f>
        <v>0</v>
      </c>
      <c r="J42">
        <f>入力シート!BF65</f>
        <v>0</v>
      </c>
      <c r="K42" s="4">
        <f>入力シート!P65</f>
        <v>0</v>
      </c>
      <c r="M42">
        <f>入力シート!BH65</f>
        <v>0</v>
      </c>
      <c r="N42">
        <f>入力シート!BJ65</f>
        <v>0</v>
      </c>
      <c r="O42" t="str">
        <f t="shared" si="0"/>
        <v>00</v>
      </c>
      <c r="P42" s="4">
        <f>入力シート!P65</f>
        <v>0</v>
      </c>
      <c r="R42">
        <f>入力シート!BL65</f>
        <v>0</v>
      </c>
      <c r="S42">
        <f>入力シート!BN65</f>
        <v>0</v>
      </c>
      <c r="T42" t="str">
        <f t="shared" si="1"/>
        <v>00</v>
      </c>
      <c r="U42" s="4">
        <f>入力シート!P65</f>
        <v>0</v>
      </c>
      <c r="V42" s="4"/>
      <c r="W42">
        <f>入力シート!BP65</f>
        <v>0</v>
      </c>
      <c r="X42">
        <f>入力シート!BR65</f>
        <v>0</v>
      </c>
      <c r="Y42" t="str">
        <f t="shared" si="2"/>
        <v>00</v>
      </c>
      <c r="Z42" s="4">
        <f>入力シート!P65</f>
        <v>0</v>
      </c>
      <c r="AB42">
        <f>入力シート!BT65</f>
        <v>0</v>
      </c>
      <c r="AC42">
        <f>入力シート!BV65</f>
        <v>0</v>
      </c>
      <c r="AD42" t="str">
        <f t="shared" si="3"/>
        <v>00</v>
      </c>
      <c r="AE42" s="4">
        <f>入力シート!P65</f>
        <v>0</v>
      </c>
      <c r="AG42">
        <f>入力シート!BX65</f>
        <v>0</v>
      </c>
      <c r="AH42">
        <f>入力シート!BZ65</f>
        <v>0</v>
      </c>
      <c r="AI42" t="str">
        <f t="shared" si="4"/>
        <v>00</v>
      </c>
      <c r="AJ42" s="4">
        <f>入力シート!P65</f>
        <v>0</v>
      </c>
      <c r="AL42">
        <f>入力シート!CB65</f>
        <v>0</v>
      </c>
      <c r="AM42">
        <f>入力シート!CD65</f>
        <v>0</v>
      </c>
      <c r="AN42" t="str">
        <f t="shared" si="5"/>
        <v>00</v>
      </c>
      <c r="AO42" s="4">
        <f>入力シート!P65</f>
        <v>0</v>
      </c>
      <c r="AQ42">
        <f>入力シート!CF65</f>
        <v>0</v>
      </c>
      <c r="AR42">
        <f>入力シート!CH65</f>
        <v>0</v>
      </c>
      <c r="AS42" t="str">
        <f t="shared" si="7"/>
        <v>00</v>
      </c>
      <c r="AT42" s="4">
        <f>入力シート!P65</f>
        <v>0</v>
      </c>
    </row>
    <row r="43" spans="1:46" x14ac:dyDescent="0.15">
      <c r="A43">
        <f>入力シート!AZ66</f>
        <v>0</v>
      </c>
      <c r="B43" s="4">
        <f>入力シート!P66</f>
        <v>0</v>
      </c>
      <c r="D43">
        <f>入力シート!BB66</f>
        <v>0</v>
      </c>
      <c r="E43" s="4">
        <f>入力シート!P66</f>
        <v>0</v>
      </c>
      <c r="G43">
        <f>入力シート!BD66</f>
        <v>0</v>
      </c>
      <c r="H43" s="4">
        <f>入力シート!P66</f>
        <v>0</v>
      </c>
      <c r="J43">
        <f>入力シート!BF66</f>
        <v>0</v>
      </c>
      <c r="K43" s="4">
        <f>入力シート!P66</f>
        <v>0</v>
      </c>
      <c r="M43">
        <f>入力シート!BH66</f>
        <v>0</v>
      </c>
      <c r="N43">
        <f>入力シート!BJ66</f>
        <v>0</v>
      </c>
      <c r="O43" t="str">
        <f t="shared" si="0"/>
        <v>00</v>
      </c>
      <c r="P43" s="4">
        <f>入力シート!P66</f>
        <v>0</v>
      </c>
      <c r="R43">
        <f>入力シート!BL66</f>
        <v>0</v>
      </c>
      <c r="S43">
        <f>入力シート!BN66</f>
        <v>0</v>
      </c>
      <c r="T43" t="str">
        <f t="shared" si="1"/>
        <v>00</v>
      </c>
      <c r="U43" s="4">
        <f>入力シート!P66</f>
        <v>0</v>
      </c>
      <c r="V43" s="4"/>
      <c r="W43">
        <f>入力シート!BP66</f>
        <v>0</v>
      </c>
      <c r="X43">
        <f>入力シート!BR66</f>
        <v>0</v>
      </c>
      <c r="Y43" t="str">
        <f t="shared" si="2"/>
        <v>00</v>
      </c>
      <c r="Z43" s="4">
        <f>入力シート!P66</f>
        <v>0</v>
      </c>
      <c r="AB43">
        <f>入力シート!BT66</f>
        <v>0</v>
      </c>
      <c r="AC43">
        <f>入力シート!BV66</f>
        <v>0</v>
      </c>
      <c r="AD43" t="str">
        <f t="shared" si="3"/>
        <v>00</v>
      </c>
      <c r="AE43" s="4">
        <f>入力シート!P66</f>
        <v>0</v>
      </c>
      <c r="AG43">
        <f>入力シート!BX66</f>
        <v>0</v>
      </c>
      <c r="AH43">
        <f>入力シート!BZ66</f>
        <v>0</v>
      </c>
      <c r="AI43" t="str">
        <f t="shared" si="4"/>
        <v>00</v>
      </c>
      <c r="AJ43" s="4">
        <f>入力シート!P66</f>
        <v>0</v>
      </c>
      <c r="AL43">
        <f>入力シート!CB66</f>
        <v>0</v>
      </c>
      <c r="AM43">
        <f>入力シート!CD66</f>
        <v>0</v>
      </c>
      <c r="AN43" t="str">
        <f t="shared" si="5"/>
        <v>00</v>
      </c>
      <c r="AO43" s="4">
        <f>入力シート!P66</f>
        <v>0</v>
      </c>
      <c r="AQ43">
        <f>入力シート!CF66</f>
        <v>0</v>
      </c>
      <c r="AR43">
        <f>入力シート!CH66</f>
        <v>0</v>
      </c>
      <c r="AS43" t="str">
        <f t="shared" si="7"/>
        <v>00</v>
      </c>
      <c r="AT43" s="4">
        <f>入力シート!P66</f>
        <v>0</v>
      </c>
    </row>
    <row r="44" spans="1:46" x14ac:dyDescent="0.15">
      <c r="A44">
        <f>入力シート!AZ67</f>
        <v>0</v>
      </c>
      <c r="B44" s="4">
        <f>入力シート!P67</f>
        <v>0</v>
      </c>
      <c r="D44">
        <f>入力シート!BB67</f>
        <v>0</v>
      </c>
      <c r="E44" s="4">
        <f>入力シート!P67</f>
        <v>0</v>
      </c>
      <c r="G44">
        <f>入力シート!BD67</f>
        <v>0</v>
      </c>
      <c r="H44" s="4">
        <f>入力シート!P67</f>
        <v>0</v>
      </c>
      <c r="J44">
        <f>入力シート!BF67</f>
        <v>0</v>
      </c>
      <c r="K44" s="4">
        <f>入力シート!P67</f>
        <v>0</v>
      </c>
      <c r="M44">
        <f>入力シート!BH67</f>
        <v>0</v>
      </c>
      <c r="N44">
        <f>入力シート!BJ67</f>
        <v>0</v>
      </c>
      <c r="O44" t="str">
        <f t="shared" si="0"/>
        <v>00</v>
      </c>
      <c r="P44" s="4">
        <f>入力シート!P67</f>
        <v>0</v>
      </c>
      <c r="R44">
        <f>入力シート!BL67</f>
        <v>0</v>
      </c>
      <c r="S44">
        <f>入力シート!BN67</f>
        <v>0</v>
      </c>
      <c r="T44" t="str">
        <f t="shared" si="1"/>
        <v>00</v>
      </c>
      <c r="U44" s="4">
        <f>入力シート!P67</f>
        <v>0</v>
      </c>
      <c r="V44" s="4"/>
      <c r="W44">
        <f>入力シート!BP67</f>
        <v>0</v>
      </c>
      <c r="X44">
        <f>入力シート!BR67</f>
        <v>0</v>
      </c>
      <c r="Y44" t="str">
        <f t="shared" si="2"/>
        <v>00</v>
      </c>
      <c r="Z44" s="4">
        <f>入力シート!P67</f>
        <v>0</v>
      </c>
      <c r="AB44">
        <f>入力シート!BT67</f>
        <v>0</v>
      </c>
      <c r="AC44">
        <f>入力シート!BV67</f>
        <v>0</v>
      </c>
      <c r="AD44" t="str">
        <f t="shared" si="3"/>
        <v>00</v>
      </c>
      <c r="AE44" s="4">
        <f>入力シート!P67</f>
        <v>0</v>
      </c>
      <c r="AG44">
        <f>入力シート!BX67</f>
        <v>0</v>
      </c>
      <c r="AH44">
        <f>入力シート!BZ67</f>
        <v>0</v>
      </c>
      <c r="AI44" t="str">
        <f t="shared" si="4"/>
        <v>00</v>
      </c>
      <c r="AJ44" s="4">
        <f>入力シート!P67</f>
        <v>0</v>
      </c>
      <c r="AL44">
        <f>入力シート!CB67</f>
        <v>0</v>
      </c>
      <c r="AM44">
        <f>入力シート!CD67</f>
        <v>0</v>
      </c>
      <c r="AN44" t="str">
        <f t="shared" si="5"/>
        <v>00</v>
      </c>
      <c r="AO44" s="4">
        <f>入力シート!P67</f>
        <v>0</v>
      </c>
      <c r="AQ44">
        <f>入力シート!CF67</f>
        <v>0</v>
      </c>
      <c r="AR44">
        <f>入力シート!CH67</f>
        <v>0</v>
      </c>
      <c r="AS44" t="str">
        <f t="shared" si="7"/>
        <v>00</v>
      </c>
      <c r="AT44" s="4">
        <f>入力シート!P67</f>
        <v>0</v>
      </c>
    </row>
    <row r="45" spans="1:46" x14ac:dyDescent="0.15">
      <c r="A45">
        <f>入力シート!AZ68</f>
        <v>0</v>
      </c>
      <c r="B45" s="4">
        <f>入力シート!P68</f>
        <v>0</v>
      </c>
      <c r="D45">
        <f>入力シート!BB68</f>
        <v>0</v>
      </c>
      <c r="E45" s="4">
        <f>入力シート!P68</f>
        <v>0</v>
      </c>
      <c r="G45">
        <f>入力シート!BD68</f>
        <v>0</v>
      </c>
      <c r="H45" s="4">
        <f>入力シート!P68</f>
        <v>0</v>
      </c>
      <c r="J45">
        <f>入力シート!BF68</f>
        <v>0</v>
      </c>
      <c r="K45" s="4">
        <f>入力シート!P68</f>
        <v>0</v>
      </c>
      <c r="M45">
        <f>入力シート!BH68</f>
        <v>0</v>
      </c>
      <c r="N45">
        <f>入力シート!BJ68</f>
        <v>0</v>
      </c>
      <c r="O45" t="str">
        <f t="shared" si="0"/>
        <v>00</v>
      </c>
      <c r="P45" s="4">
        <f>入力シート!P68</f>
        <v>0</v>
      </c>
      <c r="R45">
        <f>入力シート!BL68</f>
        <v>0</v>
      </c>
      <c r="S45">
        <f>入力シート!BN68</f>
        <v>0</v>
      </c>
      <c r="T45" t="str">
        <f t="shared" si="1"/>
        <v>00</v>
      </c>
      <c r="U45" s="4">
        <f>入力シート!P68</f>
        <v>0</v>
      </c>
      <c r="V45" s="4"/>
      <c r="W45">
        <f>入力シート!BP68</f>
        <v>0</v>
      </c>
      <c r="X45">
        <f>入力シート!BR68</f>
        <v>0</v>
      </c>
      <c r="Y45" t="str">
        <f t="shared" si="2"/>
        <v>00</v>
      </c>
      <c r="Z45" s="4">
        <f>入力シート!P68</f>
        <v>0</v>
      </c>
      <c r="AB45">
        <f>入力シート!BT68</f>
        <v>0</v>
      </c>
      <c r="AC45">
        <f>入力シート!BV68</f>
        <v>0</v>
      </c>
      <c r="AD45" t="str">
        <f t="shared" si="3"/>
        <v>00</v>
      </c>
      <c r="AE45" s="4">
        <f>入力シート!P68</f>
        <v>0</v>
      </c>
      <c r="AG45">
        <f>入力シート!BX68</f>
        <v>0</v>
      </c>
      <c r="AH45">
        <f>入力シート!BZ68</f>
        <v>0</v>
      </c>
      <c r="AI45" t="str">
        <f t="shared" si="4"/>
        <v>00</v>
      </c>
      <c r="AJ45" s="4">
        <f>入力シート!P68</f>
        <v>0</v>
      </c>
      <c r="AL45">
        <f>入力シート!CB68</f>
        <v>0</v>
      </c>
      <c r="AM45">
        <f>入力シート!CD68</f>
        <v>0</v>
      </c>
      <c r="AN45" t="str">
        <f t="shared" si="5"/>
        <v>00</v>
      </c>
      <c r="AO45" s="4">
        <f>入力シート!P68</f>
        <v>0</v>
      </c>
      <c r="AQ45">
        <f>入力シート!CF68</f>
        <v>0</v>
      </c>
      <c r="AR45">
        <f>入力シート!CH68</f>
        <v>0</v>
      </c>
      <c r="AS45" t="str">
        <f t="shared" si="7"/>
        <v>00</v>
      </c>
      <c r="AT45" s="4">
        <f>入力シート!P68</f>
        <v>0</v>
      </c>
    </row>
    <row r="46" spans="1:46" x14ac:dyDescent="0.15">
      <c r="A46">
        <f>入力シート!AZ69</f>
        <v>0</v>
      </c>
      <c r="B46" s="4">
        <f>入力シート!P69</f>
        <v>0</v>
      </c>
      <c r="D46">
        <f>入力シート!BB69</f>
        <v>0</v>
      </c>
      <c r="E46" s="4">
        <f>入力シート!P69</f>
        <v>0</v>
      </c>
      <c r="G46">
        <f>入力シート!BD69</f>
        <v>0</v>
      </c>
      <c r="H46" s="4">
        <f>入力シート!P69</f>
        <v>0</v>
      </c>
      <c r="J46">
        <f>入力シート!BF69</f>
        <v>0</v>
      </c>
      <c r="K46" s="4">
        <f>入力シート!P69</f>
        <v>0</v>
      </c>
      <c r="M46">
        <f>入力シート!BH69</f>
        <v>0</v>
      </c>
      <c r="N46">
        <f>入力シート!BJ69</f>
        <v>0</v>
      </c>
      <c r="O46" t="str">
        <f t="shared" si="0"/>
        <v>00</v>
      </c>
      <c r="P46" s="4">
        <f>入力シート!P69</f>
        <v>0</v>
      </c>
      <c r="R46">
        <f>入力シート!BL69</f>
        <v>0</v>
      </c>
      <c r="S46">
        <f>入力シート!BN69</f>
        <v>0</v>
      </c>
      <c r="T46" t="str">
        <f t="shared" si="1"/>
        <v>00</v>
      </c>
      <c r="U46" s="4">
        <f>入力シート!P69</f>
        <v>0</v>
      </c>
      <c r="V46" s="4"/>
      <c r="W46">
        <f>入力シート!BP69</f>
        <v>0</v>
      </c>
      <c r="X46">
        <f>入力シート!BR69</f>
        <v>0</v>
      </c>
      <c r="Y46" t="str">
        <f t="shared" si="2"/>
        <v>00</v>
      </c>
      <c r="Z46" s="4">
        <f>入力シート!P69</f>
        <v>0</v>
      </c>
      <c r="AB46">
        <f>入力シート!BT69</f>
        <v>0</v>
      </c>
      <c r="AC46">
        <f>入力シート!BV69</f>
        <v>0</v>
      </c>
      <c r="AD46" t="str">
        <f t="shared" si="3"/>
        <v>00</v>
      </c>
      <c r="AE46" s="4">
        <f>入力シート!P69</f>
        <v>0</v>
      </c>
      <c r="AG46">
        <f>入力シート!BX69</f>
        <v>0</v>
      </c>
      <c r="AH46">
        <f>入力シート!BZ69</f>
        <v>0</v>
      </c>
      <c r="AI46" t="str">
        <f t="shared" si="4"/>
        <v>00</v>
      </c>
      <c r="AJ46" s="4">
        <f>入力シート!P69</f>
        <v>0</v>
      </c>
      <c r="AL46">
        <f>入力シート!CB69</f>
        <v>0</v>
      </c>
      <c r="AM46">
        <f>入力シート!CD69</f>
        <v>0</v>
      </c>
      <c r="AN46" t="str">
        <f t="shared" si="5"/>
        <v>00</v>
      </c>
      <c r="AO46" s="4">
        <f>入力シート!P69</f>
        <v>0</v>
      </c>
      <c r="AQ46">
        <f>入力シート!CF69</f>
        <v>0</v>
      </c>
      <c r="AR46">
        <f>入力シート!CH69</f>
        <v>0</v>
      </c>
      <c r="AS46" t="str">
        <f t="shared" si="7"/>
        <v>00</v>
      </c>
      <c r="AT46" s="4">
        <f>入力シート!P69</f>
        <v>0</v>
      </c>
    </row>
    <row r="47" spans="1:46" x14ac:dyDescent="0.15">
      <c r="A47">
        <f>入力シート!AZ70</f>
        <v>0</v>
      </c>
      <c r="B47" s="4">
        <f>入力シート!P70</f>
        <v>0</v>
      </c>
      <c r="D47">
        <f>入力シート!BB70</f>
        <v>0</v>
      </c>
      <c r="E47" s="4">
        <f>入力シート!P70</f>
        <v>0</v>
      </c>
      <c r="G47">
        <f>入力シート!BD70</f>
        <v>0</v>
      </c>
      <c r="H47" s="4">
        <f>入力シート!P70</f>
        <v>0</v>
      </c>
      <c r="J47">
        <f>入力シート!BF70</f>
        <v>0</v>
      </c>
      <c r="K47" s="4">
        <f>入力シート!P70</f>
        <v>0</v>
      </c>
      <c r="M47">
        <f>入力シート!BH70</f>
        <v>0</v>
      </c>
      <c r="N47">
        <f>入力シート!BJ70</f>
        <v>0</v>
      </c>
      <c r="O47" t="str">
        <f t="shared" si="0"/>
        <v>00</v>
      </c>
      <c r="P47" s="4">
        <f>入力シート!P70</f>
        <v>0</v>
      </c>
      <c r="R47">
        <f>入力シート!BL70</f>
        <v>0</v>
      </c>
      <c r="S47">
        <f>入力シート!BN70</f>
        <v>0</v>
      </c>
      <c r="T47" t="str">
        <f t="shared" si="1"/>
        <v>00</v>
      </c>
      <c r="U47" s="4">
        <f>入力シート!P70</f>
        <v>0</v>
      </c>
      <c r="V47" s="4"/>
      <c r="W47">
        <f>入力シート!BP70</f>
        <v>0</v>
      </c>
      <c r="X47">
        <f>入力シート!BR70</f>
        <v>0</v>
      </c>
      <c r="Y47" t="str">
        <f t="shared" si="2"/>
        <v>00</v>
      </c>
      <c r="Z47" s="4">
        <f>入力シート!P70</f>
        <v>0</v>
      </c>
      <c r="AB47">
        <f>入力シート!BT70</f>
        <v>0</v>
      </c>
      <c r="AC47">
        <f>入力シート!BV70</f>
        <v>0</v>
      </c>
      <c r="AD47" t="str">
        <f t="shared" si="3"/>
        <v>00</v>
      </c>
      <c r="AE47" s="4">
        <f>入力シート!P70</f>
        <v>0</v>
      </c>
      <c r="AG47">
        <f>入力シート!BX70</f>
        <v>0</v>
      </c>
      <c r="AH47">
        <f>入力シート!BZ70</f>
        <v>0</v>
      </c>
      <c r="AI47" t="str">
        <f t="shared" si="4"/>
        <v>00</v>
      </c>
      <c r="AJ47" s="4">
        <f>入力シート!P70</f>
        <v>0</v>
      </c>
      <c r="AL47">
        <f>入力シート!CB70</f>
        <v>0</v>
      </c>
      <c r="AM47">
        <f>入力シート!CD70</f>
        <v>0</v>
      </c>
      <c r="AN47" t="str">
        <f t="shared" si="5"/>
        <v>00</v>
      </c>
      <c r="AO47" s="4">
        <f>入力シート!P70</f>
        <v>0</v>
      </c>
      <c r="AQ47">
        <f>入力シート!CF70</f>
        <v>0</v>
      </c>
      <c r="AR47">
        <f>入力シート!CH70</f>
        <v>0</v>
      </c>
      <c r="AS47" t="str">
        <f t="shared" si="7"/>
        <v>00</v>
      </c>
      <c r="AT47" s="4">
        <f>入力シート!P70</f>
        <v>0</v>
      </c>
    </row>
    <row r="48" spans="1:46" x14ac:dyDescent="0.15">
      <c r="A48">
        <f>入力シート!AZ71</f>
        <v>0</v>
      </c>
      <c r="B48" s="4">
        <f>入力シート!P71</f>
        <v>0</v>
      </c>
      <c r="D48">
        <f>入力シート!BB71</f>
        <v>0</v>
      </c>
      <c r="E48" s="4">
        <f>入力シート!P71</f>
        <v>0</v>
      </c>
      <c r="G48">
        <f>入力シート!BD71</f>
        <v>0</v>
      </c>
      <c r="H48" s="4">
        <f>入力シート!P71</f>
        <v>0</v>
      </c>
      <c r="J48">
        <f>入力シート!BF71</f>
        <v>0</v>
      </c>
      <c r="K48" s="4">
        <f>入力シート!P71</f>
        <v>0</v>
      </c>
      <c r="M48">
        <f>入力シート!BH71</f>
        <v>0</v>
      </c>
      <c r="N48">
        <f>入力シート!BJ71</f>
        <v>0</v>
      </c>
      <c r="O48" t="str">
        <f t="shared" si="0"/>
        <v>00</v>
      </c>
      <c r="P48" s="4">
        <f>入力シート!P71</f>
        <v>0</v>
      </c>
      <c r="R48">
        <f>入力シート!BL71</f>
        <v>0</v>
      </c>
      <c r="S48">
        <f>入力シート!BN71</f>
        <v>0</v>
      </c>
      <c r="T48" t="str">
        <f t="shared" si="1"/>
        <v>00</v>
      </c>
      <c r="U48" s="4">
        <f>入力シート!P71</f>
        <v>0</v>
      </c>
      <c r="V48" s="4"/>
      <c r="W48">
        <f>入力シート!BP71</f>
        <v>0</v>
      </c>
      <c r="X48">
        <f>入力シート!BR71</f>
        <v>0</v>
      </c>
      <c r="Y48" t="str">
        <f t="shared" si="2"/>
        <v>00</v>
      </c>
      <c r="Z48" s="4">
        <f>入力シート!P71</f>
        <v>0</v>
      </c>
      <c r="AB48">
        <f>入力シート!BT71</f>
        <v>0</v>
      </c>
      <c r="AC48">
        <f>入力シート!BV71</f>
        <v>0</v>
      </c>
      <c r="AD48" t="str">
        <f t="shared" si="3"/>
        <v>00</v>
      </c>
      <c r="AE48" s="4">
        <f>入力シート!P71</f>
        <v>0</v>
      </c>
      <c r="AG48">
        <f>入力シート!BX71</f>
        <v>0</v>
      </c>
      <c r="AH48">
        <f>入力シート!BZ71</f>
        <v>0</v>
      </c>
      <c r="AI48" t="str">
        <f t="shared" si="4"/>
        <v>00</v>
      </c>
      <c r="AJ48" s="4">
        <f>入力シート!P71</f>
        <v>0</v>
      </c>
      <c r="AL48">
        <f>入力シート!CB71</f>
        <v>0</v>
      </c>
      <c r="AM48">
        <f>入力シート!CD71</f>
        <v>0</v>
      </c>
      <c r="AN48" t="str">
        <f t="shared" si="5"/>
        <v>00</v>
      </c>
      <c r="AO48" s="4">
        <f>入力シート!P71</f>
        <v>0</v>
      </c>
      <c r="AQ48">
        <f>入力シート!CF71</f>
        <v>0</v>
      </c>
      <c r="AR48">
        <f>入力シート!CH71</f>
        <v>0</v>
      </c>
      <c r="AS48" t="str">
        <f t="shared" si="7"/>
        <v>00</v>
      </c>
      <c r="AT48" s="4">
        <f>入力シート!P71</f>
        <v>0</v>
      </c>
    </row>
    <row r="49" spans="1:46" x14ac:dyDescent="0.15">
      <c r="A49">
        <f>入力シート!AZ72</f>
        <v>0</v>
      </c>
      <c r="B49" s="4">
        <f>入力シート!P72</f>
        <v>0</v>
      </c>
      <c r="D49">
        <f>入力シート!BB72</f>
        <v>0</v>
      </c>
      <c r="E49" s="4">
        <f>入力シート!P72</f>
        <v>0</v>
      </c>
      <c r="G49">
        <f>入力シート!BD72</f>
        <v>0</v>
      </c>
      <c r="H49" s="4">
        <f>入力シート!P72</f>
        <v>0</v>
      </c>
      <c r="J49">
        <f>入力シート!BF72</f>
        <v>0</v>
      </c>
      <c r="K49" s="4">
        <f>入力シート!P72</f>
        <v>0</v>
      </c>
      <c r="M49">
        <f>入力シート!BH72</f>
        <v>0</v>
      </c>
      <c r="N49">
        <f>入力シート!BJ72</f>
        <v>0</v>
      </c>
      <c r="O49" t="str">
        <f t="shared" si="0"/>
        <v>00</v>
      </c>
      <c r="P49" s="4">
        <f>入力シート!P72</f>
        <v>0</v>
      </c>
      <c r="R49">
        <f>入力シート!BL72</f>
        <v>0</v>
      </c>
      <c r="S49">
        <f>入力シート!BN72</f>
        <v>0</v>
      </c>
      <c r="T49" t="str">
        <f t="shared" si="1"/>
        <v>00</v>
      </c>
      <c r="U49" s="4">
        <f>入力シート!P72</f>
        <v>0</v>
      </c>
      <c r="V49" s="4"/>
      <c r="W49">
        <f>入力シート!BP72</f>
        <v>0</v>
      </c>
      <c r="X49">
        <f>入力シート!BR72</f>
        <v>0</v>
      </c>
      <c r="Y49" t="str">
        <f t="shared" si="2"/>
        <v>00</v>
      </c>
      <c r="Z49" s="4">
        <f>入力シート!P72</f>
        <v>0</v>
      </c>
      <c r="AB49">
        <f>入力シート!BT72</f>
        <v>0</v>
      </c>
      <c r="AC49">
        <f>入力シート!BV72</f>
        <v>0</v>
      </c>
      <c r="AD49" t="str">
        <f t="shared" si="3"/>
        <v>00</v>
      </c>
      <c r="AE49" s="4">
        <f>入力シート!P72</f>
        <v>0</v>
      </c>
      <c r="AG49">
        <f>入力シート!BX72</f>
        <v>0</v>
      </c>
      <c r="AH49">
        <f>入力シート!BZ72</f>
        <v>0</v>
      </c>
      <c r="AI49" t="str">
        <f t="shared" si="4"/>
        <v>00</v>
      </c>
      <c r="AJ49" s="4">
        <f>入力シート!P72</f>
        <v>0</v>
      </c>
      <c r="AL49">
        <f>入力シート!CB72</f>
        <v>0</v>
      </c>
      <c r="AM49">
        <f>入力シート!CD72</f>
        <v>0</v>
      </c>
      <c r="AN49" t="str">
        <f t="shared" si="5"/>
        <v>00</v>
      </c>
      <c r="AO49" s="4">
        <f>入力シート!P72</f>
        <v>0</v>
      </c>
      <c r="AQ49">
        <f>入力シート!CF72</f>
        <v>0</v>
      </c>
      <c r="AR49">
        <f>入力シート!CH72</f>
        <v>0</v>
      </c>
      <c r="AS49" t="str">
        <f t="shared" si="7"/>
        <v>00</v>
      </c>
      <c r="AT49" s="4">
        <f>入力シート!P72</f>
        <v>0</v>
      </c>
    </row>
    <row r="50" spans="1:46" x14ac:dyDescent="0.15">
      <c r="A50">
        <f>入力シート!AZ73</f>
        <v>0</v>
      </c>
      <c r="B50" s="4">
        <f>入力シート!P73</f>
        <v>0</v>
      </c>
      <c r="D50">
        <f>入力シート!BB73</f>
        <v>0</v>
      </c>
      <c r="E50" s="4">
        <f>入力シート!P73</f>
        <v>0</v>
      </c>
      <c r="G50">
        <f>入力シート!BD73</f>
        <v>0</v>
      </c>
      <c r="H50" s="4">
        <f>入力シート!P73</f>
        <v>0</v>
      </c>
      <c r="J50">
        <f>入力シート!BF73</f>
        <v>0</v>
      </c>
      <c r="K50" s="4">
        <f>入力シート!P73</f>
        <v>0</v>
      </c>
      <c r="M50">
        <f>入力シート!BH73</f>
        <v>0</v>
      </c>
      <c r="N50">
        <f>入力シート!BJ73</f>
        <v>0</v>
      </c>
      <c r="O50" t="str">
        <f t="shared" si="0"/>
        <v>00</v>
      </c>
      <c r="P50" s="4">
        <f>入力シート!P73</f>
        <v>0</v>
      </c>
      <c r="R50">
        <f>入力シート!BL73</f>
        <v>0</v>
      </c>
      <c r="S50">
        <f>入力シート!BN73</f>
        <v>0</v>
      </c>
      <c r="T50" t="str">
        <f t="shared" si="1"/>
        <v>00</v>
      </c>
      <c r="U50" s="4">
        <f>入力シート!P73</f>
        <v>0</v>
      </c>
      <c r="V50" s="4"/>
      <c r="W50">
        <f>入力シート!BP73</f>
        <v>0</v>
      </c>
      <c r="X50">
        <f>入力シート!BR73</f>
        <v>0</v>
      </c>
      <c r="Y50" t="str">
        <f t="shared" si="2"/>
        <v>00</v>
      </c>
      <c r="Z50" s="4">
        <f>入力シート!P73</f>
        <v>0</v>
      </c>
      <c r="AB50">
        <f>入力シート!BT73</f>
        <v>0</v>
      </c>
      <c r="AC50">
        <f>入力シート!BV73</f>
        <v>0</v>
      </c>
      <c r="AD50" t="str">
        <f t="shared" si="3"/>
        <v>00</v>
      </c>
      <c r="AE50" s="4">
        <f>入力シート!P73</f>
        <v>0</v>
      </c>
      <c r="AG50">
        <f>入力シート!BX73</f>
        <v>0</v>
      </c>
      <c r="AH50">
        <f>入力シート!BZ73</f>
        <v>0</v>
      </c>
      <c r="AI50" t="str">
        <f t="shared" si="4"/>
        <v>00</v>
      </c>
      <c r="AJ50" s="4">
        <f>入力シート!P73</f>
        <v>0</v>
      </c>
      <c r="AL50">
        <f>入力シート!CB73</f>
        <v>0</v>
      </c>
      <c r="AM50">
        <f>入力シート!CD73</f>
        <v>0</v>
      </c>
      <c r="AN50" t="str">
        <f t="shared" si="5"/>
        <v>00</v>
      </c>
      <c r="AO50" s="4">
        <f>入力シート!P73</f>
        <v>0</v>
      </c>
      <c r="AQ50">
        <f>入力シート!CF73</f>
        <v>0</v>
      </c>
      <c r="AR50">
        <f>入力シート!CH73</f>
        <v>0</v>
      </c>
      <c r="AS50" t="str">
        <f t="shared" si="7"/>
        <v>00</v>
      </c>
      <c r="AT50" s="4">
        <f>入力シート!P73</f>
        <v>0</v>
      </c>
    </row>
    <row r="51" spans="1:46" x14ac:dyDescent="0.15">
      <c r="A51">
        <f>入力シート!AZ74</f>
        <v>0</v>
      </c>
      <c r="B51" s="4">
        <f>入力シート!P74</f>
        <v>0</v>
      </c>
      <c r="D51">
        <f>入力シート!BB74</f>
        <v>0</v>
      </c>
      <c r="E51" s="4">
        <f>入力シート!P74</f>
        <v>0</v>
      </c>
      <c r="G51">
        <f>入力シート!BD74</f>
        <v>0</v>
      </c>
      <c r="H51" s="4">
        <f>入力シート!P74</f>
        <v>0</v>
      </c>
      <c r="J51">
        <f>入力シート!BF74</f>
        <v>0</v>
      </c>
      <c r="K51" s="4">
        <f>入力シート!P74</f>
        <v>0</v>
      </c>
      <c r="M51">
        <f>入力シート!BH74</f>
        <v>0</v>
      </c>
      <c r="N51">
        <f>入力シート!BJ74</f>
        <v>0</v>
      </c>
      <c r="O51" t="str">
        <f t="shared" si="0"/>
        <v>00</v>
      </c>
      <c r="P51" s="4">
        <f>入力シート!P74</f>
        <v>0</v>
      </c>
      <c r="R51">
        <f>入力シート!BL74</f>
        <v>0</v>
      </c>
      <c r="S51">
        <f>入力シート!BN74</f>
        <v>0</v>
      </c>
      <c r="T51" t="str">
        <f t="shared" si="1"/>
        <v>00</v>
      </c>
      <c r="U51" s="4">
        <f>入力シート!P74</f>
        <v>0</v>
      </c>
      <c r="V51" s="4"/>
      <c r="W51">
        <f>入力シート!BP74</f>
        <v>0</v>
      </c>
      <c r="X51">
        <f>入力シート!BR74</f>
        <v>0</v>
      </c>
      <c r="Y51" t="str">
        <f t="shared" si="2"/>
        <v>00</v>
      </c>
      <c r="Z51" s="4">
        <f>入力シート!P74</f>
        <v>0</v>
      </c>
      <c r="AB51">
        <f>入力シート!BT74</f>
        <v>0</v>
      </c>
      <c r="AC51">
        <f>入力シート!BV74</f>
        <v>0</v>
      </c>
      <c r="AD51" t="str">
        <f t="shared" si="3"/>
        <v>00</v>
      </c>
      <c r="AE51" s="4">
        <f>入力シート!P74</f>
        <v>0</v>
      </c>
      <c r="AG51">
        <f>入力シート!BX74</f>
        <v>0</v>
      </c>
      <c r="AH51">
        <f>入力シート!BZ74</f>
        <v>0</v>
      </c>
      <c r="AI51" t="str">
        <f t="shared" si="4"/>
        <v>00</v>
      </c>
      <c r="AJ51" s="4">
        <f>入力シート!P74</f>
        <v>0</v>
      </c>
      <c r="AL51">
        <f>入力シート!CB74</f>
        <v>0</v>
      </c>
      <c r="AM51">
        <f>入力シート!CD74</f>
        <v>0</v>
      </c>
      <c r="AN51" t="str">
        <f t="shared" si="5"/>
        <v>00</v>
      </c>
      <c r="AO51" s="4">
        <f>入力シート!P74</f>
        <v>0</v>
      </c>
      <c r="AQ51">
        <f>入力シート!CF74</f>
        <v>0</v>
      </c>
      <c r="AR51">
        <f>入力シート!CH74</f>
        <v>0</v>
      </c>
      <c r="AS51" t="str">
        <f t="shared" si="7"/>
        <v>00</v>
      </c>
      <c r="AT51" s="4">
        <f>入力シート!P74</f>
        <v>0</v>
      </c>
    </row>
    <row r="52" spans="1:46" x14ac:dyDescent="0.15">
      <c r="A52">
        <f>入力シート!AZ75</f>
        <v>0</v>
      </c>
      <c r="B52" s="4">
        <f>入力シート!P75</f>
        <v>0</v>
      </c>
      <c r="D52">
        <f>入力シート!BB75</f>
        <v>0</v>
      </c>
      <c r="E52" s="4">
        <f>入力シート!P75</f>
        <v>0</v>
      </c>
      <c r="G52">
        <f>入力シート!BD75</f>
        <v>0</v>
      </c>
      <c r="H52" s="4">
        <f>入力シート!P75</f>
        <v>0</v>
      </c>
      <c r="J52">
        <f>入力シート!BF75</f>
        <v>0</v>
      </c>
      <c r="K52" s="4">
        <f>入力シート!P75</f>
        <v>0</v>
      </c>
      <c r="M52">
        <f>入力シート!BH75</f>
        <v>0</v>
      </c>
      <c r="N52">
        <f>入力シート!BJ75</f>
        <v>0</v>
      </c>
      <c r="O52" t="str">
        <f t="shared" si="0"/>
        <v>00</v>
      </c>
      <c r="P52" s="4">
        <f>入力シート!P75</f>
        <v>0</v>
      </c>
      <c r="R52">
        <f>入力シート!BL75</f>
        <v>0</v>
      </c>
      <c r="S52">
        <f>入力シート!BN75</f>
        <v>0</v>
      </c>
      <c r="T52" t="str">
        <f t="shared" si="1"/>
        <v>00</v>
      </c>
      <c r="U52" s="4">
        <f>入力シート!P75</f>
        <v>0</v>
      </c>
      <c r="V52" s="4"/>
      <c r="W52">
        <f>入力シート!BP75</f>
        <v>0</v>
      </c>
      <c r="X52">
        <f>入力シート!BR75</f>
        <v>0</v>
      </c>
      <c r="Y52" t="str">
        <f t="shared" si="2"/>
        <v>00</v>
      </c>
      <c r="Z52" s="4">
        <f>入力シート!P75</f>
        <v>0</v>
      </c>
      <c r="AB52">
        <f>入力シート!BT75</f>
        <v>0</v>
      </c>
      <c r="AC52">
        <f>入力シート!BV75</f>
        <v>0</v>
      </c>
      <c r="AD52" t="str">
        <f t="shared" si="3"/>
        <v>00</v>
      </c>
      <c r="AE52" s="4">
        <f>入力シート!P75</f>
        <v>0</v>
      </c>
      <c r="AG52">
        <f>入力シート!BX75</f>
        <v>0</v>
      </c>
      <c r="AH52">
        <f>入力シート!BZ75</f>
        <v>0</v>
      </c>
      <c r="AI52" t="str">
        <f t="shared" si="4"/>
        <v>00</v>
      </c>
      <c r="AJ52" s="4">
        <f>入力シート!P75</f>
        <v>0</v>
      </c>
      <c r="AL52">
        <f>入力シート!CB75</f>
        <v>0</v>
      </c>
      <c r="AM52">
        <f>入力シート!CD75</f>
        <v>0</v>
      </c>
      <c r="AN52" t="str">
        <f t="shared" si="5"/>
        <v>00</v>
      </c>
      <c r="AO52" s="4">
        <f>入力シート!P75</f>
        <v>0</v>
      </c>
      <c r="AQ52">
        <f>入力シート!CF75</f>
        <v>0</v>
      </c>
      <c r="AR52">
        <f>入力シート!CH75</f>
        <v>0</v>
      </c>
      <c r="AS52" t="str">
        <f t="shared" si="7"/>
        <v>00</v>
      </c>
      <c r="AT52" s="4">
        <f>入力シート!P75</f>
        <v>0</v>
      </c>
    </row>
    <row r="53" spans="1:46" x14ac:dyDescent="0.15">
      <c r="A53">
        <f>入力シート!AZ76</f>
        <v>0</v>
      </c>
      <c r="B53" s="4">
        <f>入力シート!P76</f>
        <v>0</v>
      </c>
      <c r="D53">
        <f>入力シート!BB76</f>
        <v>0</v>
      </c>
      <c r="E53" s="4">
        <f>入力シート!P76</f>
        <v>0</v>
      </c>
      <c r="G53">
        <f>入力シート!BD76</f>
        <v>0</v>
      </c>
      <c r="H53" s="4">
        <f>入力シート!P76</f>
        <v>0</v>
      </c>
      <c r="J53">
        <f>入力シート!BF76</f>
        <v>0</v>
      </c>
      <c r="K53" s="4">
        <f>入力シート!P76</f>
        <v>0</v>
      </c>
      <c r="M53">
        <f>入力シート!BH76</f>
        <v>0</v>
      </c>
      <c r="N53">
        <f>入力シート!BJ76</f>
        <v>0</v>
      </c>
      <c r="O53" t="str">
        <f t="shared" si="0"/>
        <v>00</v>
      </c>
      <c r="P53" s="4">
        <f>入力シート!P76</f>
        <v>0</v>
      </c>
      <c r="R53">
        <f>入力シート!BL76</f>
        <v>0</v>
      </c>
      <c r="S53">
        <f>入力シート!BN76</f>
        <v>0</v>
      </c>
      <c r="T53" t="str">
        <f t="shared" si="1"/>
        <v>00</v>
      </c>
      <c r="U53" s="4">
        <f>入力シート!P76</f>
        <v>0</v>
      </c>
      <c r="V53" s="4"/>
      <c r="W53">
        <f>入力シート!BP76</f>
        <v>0</v>
      </c>
      <c r="X53">
        <f>入力シート!BR76</f>
        <v>0</v>
      </c>
      <c r="Y53" t="str">
        <f t="shared" si="2"/>
        <v>00</v>
      </c>
      <c r="Z53" s="4">
        <f>入力シート!P76</f>
        <v>0</v>
      </c>
      <c r="AB53">
        <f>入力シート!BT76</f>
        <v>0</v>
      </c>
      <c r="AC53">
        <f>入力シート!BV76</f>
        <v>0</v>
      </c>
      <c r="AD53" t="str">
        <f t="shared" si="3"/>
        <v>00</v>
      </c>
      <c r="AE53" s="4">
        <f>入力シート!P76</f>
        <v>0</v>
      </c>
      <c r="AG53">
        <f>入力シート!BX76</f>
        <v>0</v>
      </c>
      <c r="AH53">
        <f>入力シート!BZ76</f>
        <v>0</v>
      </c>
      <c r="AI53" t="str">
        <f t="shared" si="4"/>
        <v>00</v>
      </c>
      <c r="AJ53" s="4">
        <f>入力シート!P76</f>
        <v>0</v>
      </c>
      <c r="AL53">
        <f>入力シート!CB76</f>
        <v>0</v>
      </c>
      <c r="AM53">
        <f>入力シート!CD76</f>
        <v>0</v>
      </c>
      <c r="AN53" t="str">
        <f t="shared" si="5"/>
        <v>00</v>
      </c>
      <c r="AO53" s="4">
        <f>入力シート!P76</f>
        <v>0</v>
      </c>
      <c r="AQ53">
        <f>入力シート!CF76</f>
        <v>0</v>
      </c>
      <c r="AR53">
        <f>入力シート!CH76</f>
        <v>0</v>
      </c>
      <c r="AS53" t="str">
        <f t="shared" si="7"/>
        <v>00</v>
      </c>
      <c r="AT53" s="4">
        <f>入力シート!P76</f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入力マニュアル</vt:lpstr>
      <vt:lpstr>記入例</vt:lpstr>
      <vt:lpstr>入力シート</vt:lpstr>
      <vt:lpstr>確認シート（印刷版）</vt:lpstr>
      <vt:lpstr>出場資格確認書（入力_印刷版）</vt:lpstr>
      <vt:lpstr>WORK1</vt:lpstr>
      <vt:lpstr>'確認シート（印刷版）'!Print_Area</vt:lpstr>
      <vt:lpstr>記入例!Print_Area</vt:lpstr>
      <vt:lpstr>入力シート!Print_Area</vt:lpstr>
      <vt:lpstr>入力マニュアル!Print_Area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雪吹 誠</dc:creator>
  <cp:lastModifiedBy>kk-go</cp:lastModifiedBy>
  <cp:lastPrinted>2021-03-04T14:55:56Z</cp:lastPrinted>
  <dcterms:created xsi:type="dcterms:W3CDTF">2005-12-30T16:46:49Z</dcterms:created>
  <dcterms:modified xsi:type="dcterms:W3CDTF">2023-02-28T07:57:26Z</dcterms:modified>
</cp:coreProperties>
</file>